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drawings/drawing11.xml" ContentType="application/vnd.openxmlformats-officedocument.drawing+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tables/table11.xml" ContentType="application/vnd.openxmlformats-officedocument.spreadsheetml.table+xml"/>
  <Override PartName="/xl/drawings/drawing14.xml" ContentType="application/vnd.openxmlformats-officedocument.drawing+xml"/>
  <Override PartName="/xl/tables/table12.xml" ContentType="application/vnd.openxmlformats-officedocument.spreadsheetml.table+xml"/>
  <Override PartName="/xl/drawings/drawing15.xml" ContentType="application/vnd.openxmlformats-officedocument.drawing+xml"/>
  <Override PartName="/xl/tables/table13.xml" ContentType="application/vnd.openxmlformats-officedocument.spreadsheetml.table+xml"/>
  <Override PartName="/xl/drawings/drawing16.xml" ContentType="application/vnd.openxmlformats-officedocument.drawing+xml"/>
  <Override PartName="/xl/tables/table14.xml" ContentType="application/vnd.openxmlformats-officedocument.spreadsheetml.table+xml"/>
  <Override PartName="/xl/drawings/drawing17.xml" ContentType="application/vnd.openxmlformats-officedocument.drawing+xml"/>
  <Override PartName="/xl/tables/table15.xml" ContentType="application/vnd.openxmlformats-officedocument.spreadsheetml.table+xml"/>
  <Override PartName="/xl/drawings/drawing18.xml" ContentType="application/vnd.openxmlformats-officedocument.drawing+xml"/>
  <Override PartName="/xl/tables/table16.xml" ContentType="application/vnd.openxmlformats-officedocument.spreadsheetml.table+xml"/>
  <Override PartName="/xl/drawings/drawing19.xml" ContentType="application/vnd.openxmlformats-officedocument.drawing+xml"/>
  <Override PartName="/xl/tables/table17.xml" ContentType="application/vnd.openxmlformats-officedocument.spreadsheetml.table+xml"/>
  <Override PartName="/xl/drawings/drawing20.xml" ContentType="application/vnd.openxmlformats-officedocument.drawing+xml"/>
  <Override PartName="/xl/tables/table18.xml" ContentType="application/vnd.openxmlformats-officedocument.spreadsheetml.table+xml"/>
  <Override PartName="/xl/drawings/drawing21.xml" ContentType="application/vnd.openxmlformats-officedocument.drawing+xml"/>
  <Override PartName="/xl/tables/table19.xml" ContentType="application/vnd.openxmlformats-officedocument.spreadsheetml.table+xml"/>
  <Override PartName="/xl/drawings/drawing22.xml" ContentType="application/vnd.openxmlformats-officedocument.drawing+xml"/>
  <Override PartName="/xl/tables/table20.xml" ContentType="application/vnd.openxmlformats-officedocument.spreadsheetml.table+xml"/>
  <Override PartName="/xl/drawings/drawing23.xml" ContentType="application/vnd.openxmlformats-officedocument.drawing+xml"/>
  <Override PartName="/xl/tables/table21.xml" ContentType="application/vnd.openxmlformats-officedocument.spreadsheetml.table+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225" windowWidth="20505" windowHeight="7530" tabRatio="952" activeTab="6"/>
  </bookViews>
  <sheets>
    <sheet name="Sheet1" sheetId="26" r:id="rId1"/>
    <sheet name="Index" sheetId="24" r:id="rId2"/>
    <sheet name="1.Key Stats" sheetId="1" r:id="rId3"/>
    <sheet name="2.CostSF" sheetId="2" r:id="rId4"/>
    <sheet name="3.Bldg Use" sheetId="3" r:id="rId5"/>
    <sheet name="4.BldgUseTrend" sheetId="4" r:id="rId6"/>
    <sheet name="5.OfficeTrendbyAgency" sheetId="5" r:id="rId7"/>
    <sheet name="6.WarehouseTrendbyAgency" sheetId="6" r:id="rId8"/>
    <sheet name="7.Bldgs" sheetId="7" r:id="rId9"/>
    <sheet name="8.Utilization" sheetId="8" r:id="rId10"/>
    <sheet name="9.SFbyState" sheetId="15" r:id="rId11"/>
    <sheet name="10.StructuresbyAgency" sheetId="16" r:id="rId12"/>
    <sheet name="11.StructuresbyUse" sheetId="17" r:id="rId13"/>
    <sheet name="12.LandbyAgency" sheetId="18" r:id="rId14"/>
    <sheet name="13.LandbyState" sheetId="19" r:id="rId15"/>
    <sheet name="14.Agency Disposition" sheetId="28" r:id="rId16"/>
    <sheet name="15.DispositionBldg" sheetId="29" r:id="rId17"/>
    <sheet name="16.DispositionStruct" sheetId="37" r:id="rId18"/>
    <sheet name="17.DispositionLand" sheetId="38" r:id="rId19"/>
    <sheet name="18.Historic Designation" sheetId="30" r:id="rId20"/>
    <sheet name="19.HistoricbyState" sheetId="31" r:id="rId21"/>
    <sheet name="20.HistoricbyAgency" sheetId="32" r:id="rId22"/>
    <sheet name="21.Sustainability" sheetId="33" r:id="rId23"/>
    <sheet name="22.Status" sheetId="34" r:id="rId24"/>
    <sheet name="23. Repair Needs Buildings" sheetId="35" r:id="rId25"/>
    <sheet name="24.Repair Needs Structures" sheetId="36" r:id="rId26"/>
  </sheets>
  <definedNames>
    <definedName name="ColRangeStyle1">'12.LandbyAgency'!$B$13:$B$31</definedName>
    <definedName name="_xlnm.Print_Area" localSheetId="2">'1.Key Stats'!$A$1:$K$17</definedName>
    <definedName name="_xlnm.Print_Area" localSheetId="11">'10.StructuresbyAgency'!$A$1:$E$31</definedName>
    <definedName name="_xlnm.Print_Area" localSheetId="12">'11.StructuresbyUse'!$A$1:$E$32</definedName>
    <definedName name="_xlnm.Print_Area" localSheetId="13">'12.LandbyAgency'!$A$1:$E$45</definedName>
    <definedName name="_xlnm.Print_Area" localSheetId="14">'13.LandbyState'!$A$1:$E$62</definedName>
    <definedName name="_xlnm.Print_Area" localSheetId="15">'14.Agency Disposition'!$A$1:$E$48</definedName>
    <definedName name="_xlnm.Print_Area" localSheetId="16">'15.DispositionBldg'!$A$1:$F$23</definedName>
    <definedName name="_xlnm.Print_Area" localSheetId="19">'18.Historic Designation'!$A$1:$E$28</definedName>
    <definedName name="_xlnm.Print_Area" localSheetId="20">'19.HistoricbyState'!$A$1:$C$76</definedName>
    <definedName name="_xlnm.Print_Area" localSheetId="3">'2.CostSF'!$A$1:$G$31</definedName>
    <definedName name="_xlnm.Print_Area" localSheetId="21">'20.HistoricbyAgency'!$A$1:$G$42</definedName>
    <definedName name="_xlnm.Print_Area" localSheetId="22">'21.Sustainability'!$A$1:$C$41</definedName>
    <definedName name="_xlnm.Print_Area" localSheetId="23">'22.Status'!$A$1:$H$56</definedName>
    <definedName name="_xlnm.Print_Area" localSheetId="4">'3.Bldg Use'!$A$1:$G$61</definedName>
    <definedName name="_xlnm.Print_Area" localSheetId="5">'4.BldgUseTrend'!$A$1:$G$44</definedName>
    <definedName name="_xlnm.Print_Area" localSheetId="6">'5.OfficeTrendbyAgency'!$A$1:$F$50</definedName>
    <definedName name="_xlnm.Print_Area" localSheetId="7">'6.WarehouseTrendbyAgency'!$A$1:$F$50</definedName>
    <definedName name="_xlnm.Print_Area" localSheetId="8">'7.Bldgs'!$A$1:$I$46</definedName>
    <definedName name="_xlnm.Print_Area" localSheetId="9">'8.Utilization'!$A$1:$G$75</definedName>
    <definedName name="_xlnm.Print_Area" localSheetId="10">'9.SFbyState'!$A$1:$E$64</definedName>
  </definedNames>
  <calcPr calcId="145621"/>
</workbook>
</file>

<file path=xl/calcChain.xml><?xml version="1.0" encoding="utf-8"?>
<calcChain xmlns="http://schemas.openxmlformats.org/spreadsheetml/2006/main">
  <c r="F25" i="6" l="1"/>
  <c r="F6" i="5"/>
  <c r="F7" i="5"/>
  <c r="F8" i="5"/>
  <c r="F9" i="5"/>
  <c r="F10" i="5"/>
  <c r="F11" i="5"/>
  <c r="F12" i="5"/>
  <c r="F13" i="5"/>
  <c r="F14" i="5"/>
  <c r="F15" i="5"/>
  <c r="F16" i="5"/>
  <c r="F17" i="5"/>
  <c r="F18" i="5"/>
  <c r="F19" i="5"/>
  <c r="F20" i="5"/>
  <c r="F21" i="5"/>
  <c r="F22" i="5"/>
  <c r="F23" i="5"/>
  <c r="F24" i="5"/>
  <c r="F25" i="5"/>
  <c r="F27" i="5"/>
  <c r="F28" i="5"/>
  <c r="F5" i="5"/>
  <c r="F24" i="6"/>
  <c r="F6" i="6"/>
  <c r="F7" i="6"/>
  <c r="F8" i="6"/>
  <c r="F9" i="6"/>
  <c r="F10" i="6"/>
  <c r="F11" i="6"/>
  <c r="F12" i="6"/>
  <c r="F13" i="6"/>
  <c r="F14" i="6"/>
  <c r="F15" i="6"/>
  <c r="F16" i="6"/>
  <c r="F17" i="6"/>
  <c r="F18" i="6"/>
  <c r="F19" i="6"/>
  <c r="F20" i="6"/>
  <c r="F21" i="6"/>
  <c r="F22" i="6"/>
  <c r="F23" i="6"/>
  <c r="F5" i="6"/>
  <c r="B25" i="35" l="1"/>
  <c r="B24" i="36" l="1"/>
  <c r="C24" i="36" l="1"/>
  <c r="C25" i="35"/>
  <c r="C25" i="33" l="1"/>
  <c r="C26" i="32" l="1"/>
  <c r="D26" i="32"/>
  <c r="E26" i="32"/>
  <c r="F26" i="32"/>
  <c r="G26" i="32"/>
  <c r="B26" i="32"/>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C25" i="28"/>
  <c r="D25" i="28"/>
  <c r="E25" i="28"/>
  <c r="B25" i="28"/>
  <c r="E25" i="18"/>
  <c r="D25" i="18"/>
  <c r="C25" i="18"/>
  <c r="B25" i="18"/>
  <c r="C24" i="16"/>
  <c r="D24" i="16"/>
  <c r="E24" i="16"/>
  <c r="B24" i="16"/>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4" i="15"/>
  <c r="H26" i="7" l="1"/>
  <c r="G26" i="7"/>
  <c r="F26" i="7"/>
  <c r="D26" i="7"/>
  <c r="C26" i="7"/>
  <c r="B26" i="7"/>
  <c r="I25" i="7"/>
  <c r="E4" i="7"/>
  <c r="I4" i="7"/>
  <c r="I19" i="7"/>
  <c r="E19" i="7"/>
  <c r="I17" i="7"/>
  <c r="E17" i="7"/>
  <c r="I18" i="7"/>
  <c r="E18" i="7"/>
  <c r="I16" i="7"/>
  <c r="E16" i="7"/>
  <c r="I24" i="7"/>
  <c r="E24" i="7"/>
  <c r="I23" i="7"/>
  <c r="E23" i="7"/>
  <c r="I22" i="7"/>
  <c r="E22" i="7"/>
  <c r="I15" i="7"/>
  <c r="E15" i="7"/>
  <c r="I14" i="7"/>
  <c r="E14" i="7"/>
  <c r="I13" i="7"/>
  <c r="E13" i="7"/>
  <c r="I12" i="7"/>
  <c r="E12" i="7"/>
  <c r="I11" i="7"/>
  <c r="E11" i="7"/>
  <c r="I21" i="7"/>
  <c r="E21" i="7"/>
  <c r="E20" i="7"/>
  <c r="I10" i="7"/>
  <c r="E10" i="7"/>
  <c r="E7" i="7"/>
  <c r="I6" i="7"/>
  <c r="E6" i="7"/>
  <c r="I9" i="7"/>
  <c r="E9" i="7"/>
  <c r="I5" i="7"/>
  <c r="E5" i="7"/>
  <c r="I8" i="7"/>
  <c r="E8" i="7"/>
  <c r="E28" i="5"/>
  <c r="K7" i="1" l="1"/>
  <c r="K11" i="1"/>
  <c r="K9" i="1"/>
  <c r="K12" i="1" l="1"/>
  <c r="K10" i="1"/>
  <c r="K8" i="1"/>
</calcChain>
</file>

<file path=xl/sharedStrings.xml><?xml version="1.0" encoding="utf-8"?>
<sst xmlns="http://schemas.openxmlformats.org/spreadsheetml/2006/main" count="833" uniqueCount="379">
  <si>
    <t>FY 2013</t>
  </si>
  <si>
    <t>Owned**</t>
  </si>
  <si>
    <t>Leased</t>
  </si>
  <si>
    <t>Total</t>
  </si>
  <si>
    <t>Buildings</t>
  </si>
  <si>
    <t>Total Number</t>
  </si>
  <si>
    <t>Total Square Feet</t>
  </si>
  <si>
    <t>Total Annual Operating Costs</t>
  </si>
  <si>
    <t>Structures</t>
  </si>
  <si>
    <t>Land***</t>
  </si>
  <si>
    <t>Total Acres</t>
  </si>
  <si>
    <t>Total Annual Operating Costs (Buildings, Structures, Land)</t>
  </si>
  <si>
    <t>Fiscal Year</t>
  </si>
  <si>
    <t>Owned Annual Operating Costs**</t>
  </si>
  <si>
    <t>Leased Annual Costs***</t>
  </si>
  <si>
    <t>Buildings Real Property Use*</t>
  </si>
  <si>
    <t>Owned SF**</t>
  </si>
  <si>
    <t>Leased SF</t>
  </si>
  <si>
    <t>Office</t>
  </si>
  <si>
    <t>Service</t>
  </si>
  <si>
    <t>Dormitories/Barracks</t>
  </si>
  <si>
    <t>School</t>
  </si>
  <si>
    <t>Other Institutional Uses</t>
  </si>
  <si>
    <t>Laboratories</t>
  </si>
  <si>
    <t>Warehouses</t>
  </si>
  <si>
    <t>Hospital</t>
  </si>
  <si>
    <t>Family Housing</t>
  </si>
  <si>
    <t>Industrial</t>
  </si>
  <si>
    <t>Prisons and Detention Centers</t>
  </si>
  <si>
    <t>Communications Systems</t>
  </si>
  <si>
    <t>Navigation and Traffic Aids</t>
  </si>
  <si>
    <t>Outpatient Healthcare Facility</t>
  </si>
  <si>
    <t>Museum</t>
  </si>
  <si>
    <t>Data Centers</t>
  </si>
  <si>
    <t>Comfort Station/Restrooms</t>
  </si>
  <si>
    <t>Post Office</t>
  </si>
  <si>
    <t>Grand Total</t>
  </si>
  <si>
    <t>All Other***</t>
  </si>
  <si>
    <t>Owned Square Feet**</t>
  </si>
  <si>
    <t>Leased Square Feet</t>
  </si>
  <si>
    <t>Square Feet</t>
  </si>
  <si>
    <t>Corps of Engineers**</t>
  </si>
  <si>
    <t>Defense/WHS**</t>
  </si>
  <si>
    <t>Environmental Protection Agency</t>
  </si>
  <si>
    <t>General Services Administration</t>
  </si>
  <si>
    <t>National Aeronautics And Space Administration</t>
  </si>
  <si>
    <t>National Science Foundation</t>
  </si>
  <si>
    <t>Office of Personnel Management</t>
  </si>
  <si>
    <t>State</t>
  </si>
  <si>
    <t xml:space="preserve"> Owned SF** </t>
  </si>
  <si>
    <t xml:space="preserve">Owned Annual Operating Costs** </t>
  </si>
  <si>
    <t>Leased Annual Costs*</t>
  </si>
  <si>
    <t>Corps of Engineers***</t>
  </si>
  <si>
    <t>Defense/WHS***</t>
  </si>
  <si>
    <t>Navy***</t>
  </si>
  <si>
    <t>Owned Costs/SF</t>
  </si>
  <si>
    <t>Number of Buildings</t>
  </si>
  <si>
    <t>Underutilized</t>
  </si>
  <si>
    <t>Unutilized</t>
  </si>
  <si>
    <t>Utilized</t>
  </si>
  <si>
    <t>Number of Disposed Buildings</t>
  </si>
  <si>
    <t>Number of Disposed Land Assets</t>
  </si>
  <si>
    <t>Number of Disposed Structures</t>
  </si>
  <si>
    <t>Total Number of Disposed Assets</t>
  </si>
  <si>
    <t>Number of Assets</t>
  </si>
  <si>
    <t>Acres</t>
  </si>
  <si>
    <t>Status</t>
  </si>
  <si>
    <t>Report of Excess Submitted</t>
  </si>
  <si>
    <t>Report of Excess Accepted</t>
  </si>
  <si>
    <t>Determination to Dispose</t>
  </si>
  <si>
    <t>Cannot Currently be Disposed</t>
  </si>
  <si>
    <t>Buildings Real Property Use</t>
  </si>
  <si>
    <t>FY 2014</t>
  </si>
  <si>
    <t>Real Property Use</t>
  </si>
  <si>
    <t>Corps of Engineers*</t>
  </si>
  <si>
    <t>Defense/WHS*</t>
  </si>
  <si>
    <t>Total SF</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</si>
  <si>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</si>
  <si>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</si>
  <si>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</si>
  <si>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</si>
  <si>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</si>
  <si>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</si>
  <si>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</si>
  <si>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</si>
  <si>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</si>
  <si>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</si>
  <si>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</si>
  <si>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</si>
  <si>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</si>
  <si>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</si>
  <si>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</si>
  <si>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</si>
  <si>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</si>
  <si>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</si>
  <si>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</si>
  <si>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</si>
  <si>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</si>
  <si>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</si>
  <si>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</si>
  <si>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</si>
  <si>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</si>
  <si>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</si>
  <si>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</si>
  <si>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</si>
  <si>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</si>
  <si>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</si>
  <si>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</si>
  <si>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</si>
  <si>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</si>
  <si>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</si>
  <si>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</si>
  <si>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</si>
  <si>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</si>
  <si>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</si>
  <si>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</si>
  <si>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</si>
  <si>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</si>
  <si>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</si>
  <si>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</si>
  <si>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</si>
  <si>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</si>
  <si>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</si>
  <si>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</si>
  <si>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</si>
  <si>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</si>
  <si>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</si>
  <si>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</si>
  <si>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Lease Annual Costs*</t>
  </si>
  <si>
    <t>Owned Annual Operating Costs*</t>
  </si>
  <si>
    <t>Lease Annual Costs**</t>
  </si>
  <si>
    <t>Airfield Pavements</t>
  </si>
  <si>
    <t>Flood Control and Navigation</t>
  </si>
  <si>
    <t>Harbors and Ports</t>
  </si>
  <si>
    <t>Miscellaneous Military Facilities</t>
  </si>
  <si>
    <t>Monuments and Memorials</t>
  </si>
  <si>
    <t>Parking Structures</t>
  </si>
  <si>
    <t>Power Development and Distribution</t>
  </si>
  <si>
    <t>Railroads</t>
  </si>
  <si>
    <t>Reclamation and Irrigation</t>
  </si>
  <si>
    <t>Roads and Bridges</t>
  </si>
  <si>
    <t>Space Exploration Structures</t>
  </si>
  <si>
    <t>Utility Systems</t>
  </si>
  <si>
    <t>Weapons Ranges</t>
  </si>
  <si>
    <t xml:space="preserve"> Owned Acres**</t>
  </si>
  <si>
    <t xml:space="preserve"> Leased Acres</t>
  </si>
  <si>
    <t>Owned Acres*</t>
  </si>
  <si>
    <t>Leased Acres</t>
  </si>
  <si>
    <t>Historical Status</t>
  </si>
  <si>
    <t>Building</t>
  </si>
  <si>
    <t>Land</t>
  </si>
  <si>
    <t>Structure</t>
  </si>
  <si>
    <t>Evaluated, Not Historic</t>
  </si>
  <si>
    <t>National Historic Landmark (NHL)</t>
  </si>
  <si>
    <t>National Register Eligible (NRE)</t>
  </si>
  <si>
    <t>National Register Listed (NRL)</t>
  </si>
  <si>
    <t>Non-contributing element of NHL/NRL district</t>
  </si>
  <si>
    <t>Not Evaluated</t>
  </si>
  <si>
    <t>Leased Annual Operating Costs*</t>
  </si>
  <si>
    <t xml:space="preserve">744,701,072 </t>
  </si>
  <si>
    <t xml:space="preserve">$8,942,748,438 </t>
  </si>
  <si>
    <t xml:space="preserve"> 734,154,833 </t>
  </si>
  <si>
    <t xml:space="preserve">$9,120,363,034 </t>
  </si>
  <si>
    <t>U.S. and U.S. Territories</t>
  </si>
  <si>
    <t>All Other****</t>
  </si>
  <si>
    <t>Leased Costs/ SF*</t>
  </si>
  <si>
    <t>Office Square Feet</t>
  </si>
  <si>
    <t>Warehouse Square Feet</t>
  </si>
  <si>
    <t>Index of Tables</t>
  </si>
  <si>
    <t>Department of Agriculture</t>
  </si>
  <si>
    <t>Air Force Department**</t>
  </si>
  <si>
    <t>Army Department**</t>
  </si>
  <si>
    <t>Department of Commerce</t>
  </si>
  <si>
    <t>Department of Energy</t>
  </si>
  <si>
    <t>Department of Health and Human Services</t>
  </si>
  <si>
    <t>Department of Homeland Security</t>
  </si>
  <si>
    <t>Department of the Interior</t>
  </si>
  <si>
    <t>Department of Justice</t>
  </si>
  <si>
    <t>Department of Labor</t>
  </si>
  <si>
    <t>Navy Department**</t>
  </si>
  <si>
    <t>Department of State</t>
  </si>
  <si>
    <t>Department of Transportation</t>
  </si>
  <si>
    <t>Department of the Treasury</t>
  </si>
  <si>
    <t>Department of Veterans Affairs</t>
  </si>
  <si>
    <t>United States Agency for International Development</t>
  </si>
  <si>
    <t>Department or Agency</t>
  </si>
  <si>
    <t>Air Force Department***</t>
  </si>
  <si>
    <t>Army Department***</t>
  </si>
  <si>
    <t>Department of Interior</t>
  </si>
  <si>
    <t>Navy Department***</t>
  </si>
  <si>
    <t>Air Force Department*</t>
  </si>
  <si>
    <t>Army Department*</t>
  </si>
  <si>
    <t>Navy Department*</t>
  </si>
  <si>
    <t>Owned Annual Operating Costs/ Square Feet**</t>
  </si>
  <si>
    <t xml:space="preserve"> Leased Annual Costs/ Square Feet***</t>
  </si>
  <si>
    <t>Leased Annual Costs/ Square Feet***</t>
  </si>
  <si>
    <t>AOC****</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</si>
  <si>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</si>
  <si>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</si>
  <si>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</si>
  <si>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</si>
  <si>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</si>
  <si>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</si>
  <si>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</si>
  <si>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</si>
  <si>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</si>
  <si>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</si>
  <si>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</si>
  <si>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</si>
  <si>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</si>
  <si>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</si>
  <si>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</si>
  <si>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</si>
  <si>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</si>
  <si>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</si>
  <si>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</si>
  <si>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</si>
  <si>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FY 2015</t>
  </si>
  <si>
    <t>Table 7: FY 2015 U.S. and U.S. Territories Buildings Square Footage (SF) and Costs by Agency†</t>
  </si>
  <si>
    <t>Table 8: FY 2015 U.S. and U.S. Territories - Utilization of Buildings†</t>
  </si>
  <si>
    <t>Table 12: FY 2015 U.S. and U.S. Territories - Land Acreage and Costs by Agency†</t>
  </si>
  <si>
    <t>Table 14: FY 2015 U.S. and U.S. Territories - Number of Dispositions by Agency†</t>
  </si>
  <si>
    <t>Table 19: FY 2014 U.S. and U.S. Territories -  Historic Designation by Agency†*</t>
  </si>
  <si>
    <t>FY 2015 Federal Real Property Profile (FRPP) Open Data Set</t>
  </si>
  <si>
    <t xml:space="preserve"> FY 2013 - FY 2015 - Key Statistics</t>
  </si>
  <si>
    <t xml:space="preserve"> FY 2013 - FY 2015 - Cost per Square Feet of Buildings</t>
  </si>
  <si>
    <t xml:space="preserve"> FY 2013 - FY 2015 - Buildings Real Property Use by Square Footage and Costs</t>
  </si>
  <si>
    <t xml:space="preserve"> FY 2013 - FY 2015 - Buildings Real Property Use Trend by Square Footage and Costs</t>
  </si>
  <si>
    <t xml:space="preserve"> FY 2015 - Buildings Square Footage and Costs by Agency</t>
  </si>
  <si>
    <t xml:space="preserve"> FY 2015 - Utilization of Buildings</t>
  </si>
  <si>
    <t xml:space="preserve"> FY 2015 - Structures Real Property Use by Number and Costs</t>
  </si>
  <si>
    <t xml:space="preserve"> FY 2015 - Land Acreage and Costs by Agency</t>
  </si>
  <si>
    <t xml:space="preserve"> FY 2015 - State Total Land Acreage</t>
  </si>
  <si>
    <t xml:space="preserve"> FY 2015 - Number of Dispositions by Agency</t>
  </si>
  <si>
    <t>US Territory</t>
  </si>
  <si>
    <t>Actual Sales Price</t>
  </si>
  <si>
    <t xml:space="preserve">Total </t>
  </si>
  <si>
    <t>Future Mission Need</t>
  </si>
  <si>
    <t>Current Mission Need</t>
  </si>
  <si>
    <t>Renewable Energy System</t>
  </si>
  <si>
    <t>Public Facing Facility</t>
  </si>
  <si>
    <t>Land Port of Entry</t>
  </si>
  <si>
    <t>Facility Security</t>
  </si>
  <si>
    <t>Child Care Center</t>
  </si>
  <si>
    <t>Border/Inspection Station</t>
  </si>
  <si>
    <t>Aviation Security Related</t>
  </si>
  <si>
    <t xml:space="preserve"> 694,689,860 </t>
  </si>
  <si>
    <t xml:space="preserve">$7,741,596,339 </t>
  </si>
  <si>
    <t>Public Facing Facility*****</t>
  </si>
  <si>
    <t>Facility Security*****</t>
  </si>
  <si>
    <t>Child Care Center*****</t>
  </si>
  <si>
    <t>Land Port of Entry*****</t>
  </si>
  <si>
    <t>Aviation Security Related*****</t>
  </si>
  <si>
    <t>FY 2013 SF**</t>
  </si>
  <si>
    <t>FY 2013 AOC***</t>
  </si>
  <si>
    <t>FY 2014 SF**</t>
  </si>
  <si>
    <t>FY 2014 AOC***</t>
  </si>
  <si>
    <t>FY 2015 SF**</t>
  </si>
  <si>
    <t>FY 2015 AOC***</t>
  </si>
  <si>
    <t xml:space="preserve">Industrial </t>
  </si>
  <si>
    <t xml:space="preserve">Navigation and Traffic Aids </t>
  </si>
  <si>
    <t>Recreational</t>
  </si>
  <si>
    <t xml:space="preserve">Research and Development </t>
  </si>
  <si>
    <t xml:space="preserve">Service </t>
  </si>
  <si>
    <t>Storage</t>
  </si>
  <si>
    <t>Disposition Method</t>
  </si>
  <si>
    <t>Abandonment</t>
  </si>
  <si>
    <t>Demolition</t>
  </si>
  <si>
    <t>Exchange</t>
  </si>
  <si>
    <t>Federal Transfer</t>
  </si>
  <si>
    <t>Health or Educational Use</t>
  </si>
  <si>
    <t>Historic Monuments</t>
  </si>
  <si>
    <t>Homeless Assistance</t>
  </si>
  <si>
    <t>Lease Expiration</t>
  </si>
  <si>
    <t>Lease Termination</t>
  </si>
  <si>
    <t>Loss due to Deterioration</t>
  </si>
  <si>
    <t>Loss due to Disaster</t>
  </si>
  <si>
    <t>Negotiated Sale</t>
  </si>
  <si>
    <t>Negotiated Sales to Public Agencies</t>
  </si>
  <si>
    <t>Public Benefit Conveyance</t>
  </si>
  <si>
    <t>Public Sale</t>
  </si>
  <si>
    <t>Reversion to Prior Owner</t>
  </si>
  <si>
    <t>Sale</t>
  </si>
  <si>
    <t>US Territories</t>
  </si>
  <si>
    <t>Surplus*</t>
  </si>
  <si>
    <t>Border/ Inspection Station*****</t>
  </si>
  <si>
    <t>***** New real property use category for FY 2015.</t>
  </si>
  <si>
    <t>Table 21: FY 2015 U.S. and U.S. Territories - Buildings Repair Needs†</t>
  </si>
  <si>
    <t>Table 22: FY 2015 U.S. and U.S. Territories - Structures Repair Needs†</t>
  </si>
  <si>
    <t>Table 21</t>
  </si>
  <si>
    <t>Table 22</t>
  </si>
  <si>
    <t xml:space="preserve"> FY 2015 - Repair Needs of Buildings</t>
  </si>
  <si>
    <t xml:space="preserve"> FY 2015 - Repair Needs of Structures</t>
  </si>
  <si>
    <t>FY 2015 Federal Real Property Profile (FRPP) Open Data Set*</t>
  </si>
  <si>
    <t xml:space="preserve">* Examples of "Other" include abandonment, loss due to natural disaster, and loss due to natural deterioration. </t>
  </si>
  <si>
    <t>Total Structures Repair Needs**</t>
  </si>
  <si>
    <t xml:space="preserve">Note, it is difficult to compare owned and leased annual operating costs (AOC) due to their make-up.  Owned AOC only includes operations and maintenance costs, whereas leased AOC also includes rent to capture the full cost of the asset. </t>
  </si>
  <si>
    <t xml:space="preserve">* The data in this summary report focuses on FRPP data in U.S. and U.S. territories. </t>
  </si>
  <si>
    <t>**** AOC refers to annual operating costs.</t>
  </si>
  <si>
    <t>† All real property data from the CFO Act agencies required to submit data to the FRPP.</t>
  </si>
  <si>
    <t>** Includes federal government owned, foreign government owned, museum trust, and state government owned, and leased assets.</t>
  </si>
  <si>
    <t>*** AOC refers to annual operating costs.  AOC Includes operations and maintenance costs and rent.</t>
  </si>
  <si>
    <t>** Includes federal government owned, foreign government owned,  museum trust, and state government owned.</t>
  </si>
  <si>
    <t>*** Includes federal government owned, museum trust, state government owned, withdrawn land, and leased.  DOES NOT INCLUDE PUBLIC DOMAIN LAND.</t>
  </si>
  <si>
    <t>*** Includes operations and maintenance costs and rent.</t>
  </si>
  <si>
    <t>* For detailed definitions of real property use categories of buildings, see FRPP data dictionary, www.gsa.gov/datadictionary.</t>
  </si>
  <si>
    <t>* Includes federal government owned, foreign government owned,  museum trust, and state government owned and leased assets.</t>
  </si>
  <si>
    <t>** Department of Defense.</t>
  </si>
  <si>
    <t>* Includes federal government owned, foreign government owned, museum trust, state government owned, and leased assets.</t>
  </si>
  <si>
    <t>* Includes operations and maintenance costs and rent.</t>
  </si>
  <si>
    <t>*** Department of Defense.</t>
  </si>
  <si>
    <t>** Includes federal government owned, museum trust, state government owned.</t>
  </si>
  <si>
    <t>** Includes federal government owned, foreign government owned, museum trust, state government owned.</t>
  </si>
  <si>
    <t>* Includes federal government owned, foreign government owned, museum trust, state government owned, and leased.</t>
  </si>
  <si>
    <t>** Includes operations and maintenance costs and rent.</t>
  </si>
  <si>
    <t>** Includes federal government owned, foreign government owned, museum trust, state government owned, withdrawn land, and leased.  DOES NOT INCLUDE PUBLIC DOMAIN LAND.</t>
  </si>
  <si>
    <t>* Department of Defense.</t>
  </si>
  <si>
    <t>* Sustainability is reported for all buildings above 5,000 SF.</t>
  </si>
  <si>
    <t>* New data element for FY 2015.</t>
  </si>
  <si>
    <t>* Includes federal government owned, foreign government owned,  museum trust, and state government owned.</t>
  </si>
  <si>
    <t>** Repair Needs are only a required data element for owned assets.</t>
  </si>
  <si>
    <t>Number of Leased Structures</t>
  </si>
  <si>
    <t xml:space="preserve"> Number of Owned Structures**</t>
  </si>
  <si>
    <t>Number of Owned Structures*</t>
  </si>
  <si>
    <t xml:space="preserve">Number of Assets </t>
  </si>
  <si>
    <r>
      <t xml:space="preserve">*This data is provided in accordance with OMB Memorandum M-13-13, </t>
    </r>
    <r>
      <rPr>
        <i/>
        <sz val="10"/>
        <rFont val="Calibri"/>
        <family val="2"/>
        <scheme val="minor"/>
      </rPr>
      <t>Open Data Policy-Managing Information as an Asset</t>
    </r>
    <r>
      <rPr>
        <sz val="10"/>
        <rFont val="Calibri"/>
        <family val="2"/>
        <scheme val="minor"/>
      </rPr>
      <t xml:space="preserve"> (May 9, 2013)</t>
    </r>
  </si>
  <si>
    <t>FY 2012</t>
  </si>
  <si>
    <t xml:space="preserve"> FY 2012 - FY 2015 -  Office Square Footage Trend by Agency</t>
  </si>
  <si>
    <t xml:space="preserve"> FY 2012 - FY 2015 -  Warehouse Square Footage Trend by Agency</t>
  </si>
  <si>
    <t>% Change FY 2012 - FY 2015</t>
  </si>
  <si>
    <t xml:space="preserve"> Number of Owned Buildings*</t>
  </si>
  <si>
    <t>Total Buildings Repair Needs**</t>
  </si>
  <si>
    <t>Total NHL and NRL Assets</t>
  </si>
  <si>
    <t xml:space="preserve"> Number of Owned Buildings**</t>
  </si>
  <si>
    <t>Number of Leased Buildings</t>
  </si>
  <si>
    <t xml:space="preserve"> FY 2015 - Historic Designation by Number of Assets</t>
  </si>
  <si>
    <t>**** The All Other category is defined as "buildings that cannot be classified elsewhere."</t>
  </si>
  <si>
    <t>Table 6: FY 2012 - FY 2015 U.S. and U.S. Territories - Warehouse Square Footage Trend by Agency†*</t>
  </si>
  <si>
    <t>Table 11: FY 2015 U.S. and U.S. Territories - Structures Real Property Use by Number and Costs†</t>
  </si>
  <si>
    <t>*** The All Other category is defined as "structures that cannot be classified elsewhere."</t>
  </si>
  <si>
    <t>Table 13: FY 2015 U.S. and U.S. Territories - Total Land Acreage†</t>
  </si>
  <si>
    <t>* Includes federal government owned, museum trust, state government owned, and withdrawn land.  DOES NOT INCLUDE PUBLIC DOMAIN LAND.</t>
  </si>
  <si>
    <t>Table 18: FY 2015 U.S. and U.S. Territories - National Historical Landmark and National Register Listed by State†*</t>
  </si>
  <si>
    <t>Table 19: FY 2015 U.S. and U.S. Territories - Number of Sustainable Buildings by Agency†*</t>
  </si>
  <si>
    <t>Table 20: FY 2013 - 2015 U.S. and U.S. Territories - Asset Status by Number of Assets†</t>
  </si>
  <si>
    <t>Table 23</t>
  </si>
  <si>
    <t>Table 24</t>
  </si>
  <si>
    <t xml:space="preserve"> FY 2015 - Dispositions of Buildings</t>
  </si>
  <si>
    <t xml:space="preserve"> FY 2015 - Dispositions of Structures</t>
  </si>
  <si>
    <t xml:space="preserve"> FY 2015 - Dispositions of Land</t>
  </si>
  <si>
    <t>Table 15: FY 2015 U.S. and U.S. Territories -Buildings Dispositions by Method†</t>
  </si>
  <si>
    <t>Table 16: FY 2015 U.S. and U.S. Territories - Structures Dispositions by Method†</t>
  </si>
  <si>
    <t>Table 16: FY 2015 U.S. and U.S. Territories - Land Dispositions by Method†</t>
  </si>
  <si>
    <t>FY 2015 Owned Annual Operating Costs</t>
  </si>
  <si>
    <t>FY 2015 Leased Annual Costs</t>
  </si>
  <si>
    <t>Number of Structures</t>
  </si>
  <si>
    <t>Number of Land Parcels</t>
  </si>
  <si>
    <t>Number of Sustainable Buildings</t>
  </si>
  <si>
    <t xml:space="preserve"> FY 2015 - Total Buildings Square Footage</t>
  </si>
  <si>
    <t>** Includes federal government owned, foreign government owned, museum trust, and state government owned.</t>
  </si>
  <si>
    <t>Table 1: FY 2013 - FY 2015 U.S. and U.S. Territories - Key Statistics†*</t>
  </si>
  <si>
    <t>Table 2: FY 2013- FY 2015 U.S. and U.S. Territories - Cost per Square Feet of Buildings†</t>
  </si>
  <si>
    <t>* For detailed definitions of real property use categories of buildings, see FRPP data dictionary.</t>
  </si>
  <si>
    <t>Table 5: FY 2012 - FY 2015 U.S. and U.S. Territories - Office Square Footage Trend by Agency†*</t>
  </si>
  <si>
    <t>Table 9: FY 2015 U.S. and U.S. Territories - U.S. Total Buildings Square Footage (SF)†</t>
  </si>
  <si>
    <t>Table 10: FY 2015 U.S. and U.S. Territories - Number of Structures and Costs by Agency†</t>
  </si>
  <si>
    <t>Other*</t>
  </si>
  <si>
    <t xml:space="preserve">* Examples of "other" include abandonment, loss due to natural disaster, and loss due to natural deterioration. </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</si>
  <si>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</si>
  <si>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</si>
  <si>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 xml:space="preserve"> Table 3: FY 2015 U.S. and U.S. Territories - Buildings Real Property Use by Square Footage and Costs†</t>
  </si>
  <si>
    <t xml:space="preserve"> FY 2015 - National Historical Landmark and National Register Listed by State</t>
  </si>
  <si>
    <t xml:space="preserve"> FY 2015 - Historic Designation by Agency</t>
  </si>
  <si>
    <t xml:space="preserve"> FY 2015 - Number of Structures and Costs by Agency</t>
  </si>
  <si>
    <t xml:space="preserve"> FY 2015 - Asset Status by Number of Assets</t>
  </si>
  <si>
    <t>Table 4: FY 2013 - FY 2015 U.S. and U.S. Territories - Buildings Real Property Use Trend by Square Footage (SF) and Annual Operating Costs (AOC)†</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</si>
  <si>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</si>
  <si>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 xml:space="preserve"> FY 2014 - FY 2015 - Number of Sustainable Buildings by Agency</t>
  </si>
  <si>
    <t>Table 17: FY 2015 U.S. and U.S. Territories - Historic Designation by Number of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</si>
</sst>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_);\(\$#,##0\)"/>
    <numFmt numFmtId="168" formatCode="&quot;$&quot;#,##0.00"/>
    <numFmt numFmtId="169" formatCode="0.0%"/>
    <numFmt numFmtId="170" formatCode="[$-409]mmmm\ d\,\ yyyy;@"/>
  </numFmts>
  <fonts count="53" x14ac:knownFonts="1">
    <font>
      <sz val="11"/>
      <color theme="1"/>
      <name val="Arial"/>
      <family val="2"/>
    </font>
    <font>
      <sz val="12"/>
      <color theme="1"/>
      <name val="Arial"/>
      <family val="2"/>
    </font>
    <font>
      <sz val="11"/>
      <color theme="1"/>
      <name val="Arial"/>
      <family val="2"/>
    </font>
    <font>
      <sz val="10"/>
      <color theme="1"/>
      <name val="Arial"/>
      <family val="2"/>
    </font>
    <font>
      <sz val="12"/>
      <color theme="1"/>
      <name val="Arial"/>
      <family val="2"/>
    </font>
    <font>
      <sz val="10"/>
      <color indexed="8"/>
      <name val="Arial"/>
      <family val="2"/>
    </font>
    <font>
      <b/>
      <sz val="10"/>
      <name val="Arial"/>
      <family val="2"/>
    </font>
    <font>
      <b/>
      <sz val="10"/>
      <color theme="1"/>
      <name val="Arial"/>
      <family val="2"/>
    </font>
    <font>
      <sz val="10"/>
      <color rgb="FF000000"/>
      <name val="Arial"/>
      <family val="2"/>
    </font>
    <font>
      <sz val="10"/>
      <color rgb="FFC00000"/>
      <name val="Arial"/>
      <family val="2"/>
    </font>
    <font>
      <b/>
      <sz val="10"/>
      <color rgb="FFC00000"/>
      <name val="Arial"/>
      <family val="2"/>
    </font>
    <font>
      <sz val="10"/>
      <name val="Arial"/>
      <family val="2"/>
    </font>
    <font>
      <b/>
      <sz val="12.5"/>
      <color theme="1"/>
      <name val="Arial"/>
      <family val="2"/>
    </font>
    <font>
      <b/>
      <sz val="10"/>
      <color indexed="8"/>
      <name val="Arial"/>
      <family val="2"/>
    </font>
    <font>
      <sz val="11"/>
      <name val="Calibri"/>
      <family val="2"/>
      <scheme val="minor"/>
    </font>
    <font>
      <sz val="28"/>
      <color theme="1"/>
      <name val="Arial"/>
      <family val="2"/>
    </font>
    <font>
      <sz val="24"/>
      <color theme="1"/>
      <name val="Arial"/>
      <family val="2"/>
    </font>
    <font>
      <sz val="22"/>
      <color theme="0"/>
      <name val="Arial"/>
      <family val="2"/>
    </font>
    <font>
      <sz val="22"/>
      <color theme="1"/>
      <name val="Arial"/>
      <family val="2"/>
    </font>
    <font>
      <b/>
      <sz val="28"/>
      <color theme="1"/>
      <name val="Arial"/>
      <family val="2"/>
    </font>
    <font>
      <sz val="10"/>
      <color theme="1"/>
      <name val="Arial Unicode MS"/>
      <family val="2"/>
    </font>
    <font>
      <sz val="10"/>
      <color theme="1"/>
      <name val="Calibri"/>
      <family val="2"/>
      <scheme val="minor"/>
    </font>
    <font>
      <b/>
      <sz val="10"/>
      <color theme="1"/>
      <name val="Calibri"/>
      <family val="2"/>
      <scheme val="minor"/>
    </font>
    <font>
      <b/>
      <sz val="10"/>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name val="Calibri"/>
      <family val="2"/>
      <scheme val="minor"/>
    </font>
    <font>
      <b/>
      <sz val="12"/>
      <name val="Calibri"/>
      <family val="2"/>
      <scheme val="minor"/>
    </font>
    <font>
      <sz val="12"/>
      <color theme="1"/>
      <name val="Calibri"/>
      <family val="2"/>
      <scheme val="minor"/>
    </font>
    <font>
      <sz val="12"/>
      <name val="Calibri"/>
      <family val="2"/>
      <scheme val="minor"/>
    </font>
    <font>
      <sz val="10"/>
      <color rgb="FFC00000"/>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b/>
      <sz val="11"/>
      <color rgb="FF000000"/>
      <name val="Calibri"/>
      <family val="2"/>
      <scheme val="minor"/>
    </font>
    <font>
      <sz val="11"/>
      <color rgb="FFC00000"/>
      <name val="Calibri"/>
      <family val="2"/>
      <scheme val="minor"/>
    </font>
    <font>
      <sz val="11"/>
      <color rgb="FFFF0000"/>
      <name val="Calibri"/>
      <family val="2"/>
      <scheme val="minor"/>
    </font>
    <font>
      <b/>
      <sz val="14"/>
      <color indexed="8"/>
      <name val="Calibri"/>
      <family val="2"/>
      <scheme val="minor"/>
    </font>
    <font>
      <b/>
      <sz val="11"/>
      <color indexed="8"/>
      <name val="Calibri"/>
      <family val="2"/>
      <scheme val="minor"/>
    </font>
    <font>
      <sz val="11"/>
      <color rgb="FF000000"/>
      <name val="Calibri"/>
      <family val="2"/>
      <scheme val="minor"/>
    </font>
    <font>
      <b/>
      <sz val="11"/>
      <color rgb="FFFF0000"/>
      <name val="Calibri"/>
      <family val="2"/>
      <scheme val="minor"/>
    </font>
    <font>
      <sz val="14"/>
      <color theme="1"/>
      <name val="Calibri"/>
      <family val="2"/>
      <scheme val="minor"/>
    </font>
    <font>
      <sz val="14"/>
      <color rgb="FFC00000"/>
      <name val="Calibri"/>
      <family val="2"/>
      <scheme val="minor"/>
    </font>
    <font>
      <sz val="11"/>
      <color theme="3"/>
      <name val="Calibri"/>
      <family val="2"/>
      <scheme val="minor"/>
    </font>
    <font>
      <sz val="24"/>
      <color theme="0"/>
      <name val="Calibri"/>
      <family val="2"/>
      <scheme val="minor"/>
    </font>
    <font>
      <b/>
      <sz val="14"/>
      <color rgb="FFC00000"/>
      <name val="Calibri"/>
      <family val="2"/>
      <scheme val="minor"/>
    </font>
    <font>
      <i/>
      <sz val="10"/>
      <name val="Calibri"/>
      <family val="2"/>
      <scheme val="minor"/>
    </font>
    <font>
      <b/>
      <sz val="11"/>
      <color theme="1"/>
      <name val="Arial"/>
      <family val="2"/>
    </font>
    <font>
      <sz val="11"/>
      <color rgb="FFC00000"/>
      <name val="Arial"/>
      <family val="2"/>
    </font>
    <font>
      <b/>
      <sz val="11"/>
      <color rgb="FFC00000"/>
      <name val="Arial"/>
      <family val="2"/>
    </font>
    <font>
      <b/>
      <sz val="11"/>
      <name val="Arial"/>
      <family val="2"/>
    </font>
    <font>
      <b/>
      <sz val="10"/>
      <color rgb="FF333333"/>
      <name val="Verdana"/>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249977111117893"/>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theme="4"/>
      </right>
      <top style="thin">
        <color theme="4"/>
      </top>
      <bottom style="thin">
        <color theme="4"/>
      </bottom>
      <diagonal/>
    </border>
    <border>
      <left style="medium">
        <color indexed="64"/>
      </left>
      <right style="thin">
        <color theme="4"/>
      </right>
      <top style="thin">
        <color theme="4"/>
      </top>
      <bottom/>
      <diagonal/>
    </border>
    <border>
      <left style="medium">
        <color indexed="64"/>
      </left>
      <right style="thin">
        <color theme="4"/>
      </right>
      <top/>
      <bottom style="thin">
        <color theme="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thin">
        <color theme="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theme="4"/>
      </bottom>
      <diagonal/>
    </border>
    <border>
      <left/>
      <right style="thin">
        <color theme="4"/>
      </right>
      <top style="thin">
        <color theme="4"/>
      </top>
      <bottom style="thin">
        <color theme="4"/>
      </bottom>
      <diagonal/>
    </border>
    <border>
      <left/>
      <right style="thin">
        <color theme="4"/>
      </right>
      <top style="thin">
        <color theme="4"/>
      </top>
      <bottom/>
      <diagonal/>
    </border>
    <border>
      <left/>
      <right style="thin">
        <color theme="4"/>
      </right>
      <top style="medium">
        <color indexed="64"/>
      </top>
      <bottom style="medium">
        <color indexed="64"/>
      </bottom>
      <diagonal/>
    </border>
  </borders>
  <cellStyleXfs count="1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0" fontId="5" fillId="0" borderId="0"/>
    <xf numFmtId="0" fontId="11" fillId="0" borderId="0"/>
    <xf numFmtId="43" fontId="1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0" fontId="2" fillId="0" borderId="0"/>
    <xf numFmtId="9" fontId="1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cellStyleXfs>
  <cellXfs count="576">
    <xf numFmtId="0" fontId="0" fillId="0" borderId="0" xfId="0"/>
    <xf numFmtId="9" fontId="3" fillId="0" borderId="0" xfId="3" applyFont="1"/>
    <xf numFmtId="0" fontId="0" fillId="0" borderId="0" xfId="0" applyFont="1"/>
    <xf numFmtId="0" fontId="7" fillId="0" borderId="0" xfId="0" applyFont="1"/>
    <xf numFmtId="164" fontId="8" fillId="0" borderId="0" xfId="1" applyNumberFormat="1" applyFont="1" applyBorder="1"/>
    <xf numFmtId="164" fontId="8" fillId="0" borderId="0" xfId="2" applyNumberFormat="1" applyFont="1" applyBorder="1"/>
    <xf numFmtId="0" fontId="3" fillId="0" borderId="0" xfId="0" applyFont="1"/>
    <xf numFmtId="164" fontId="9" fillId="0" borderId="0" xfId="1" applyNumberFormat="1" applyFont="1" applyFill="1"/>
    <xf numFmtId="0" fontId="3" fillId="0" borderId="0" xfId="0" applyFont="1" applyFill="1"/>
    <xf numFmtId="0" fontId="9" fillId="0" borderId="0" xfId="0" applyFont="1" applyFill="1"/>
    <xf numFmtId="0" fontId="3" fillId="0" borderId="0" xfId="0" applyFont="1" applyBorder="1"/>
    <xf numFmtId="0" fontId="3" fillId="0" borderId="0" xfId="0" applyFont="1" applyFill="1" applyBorder="1"/>
    <xf numFmtId="164" fontId="3" fillId="0" borderId="0" xfId="1" applyNumberFormat="1" applyFont="1"/>
    <xf numFmtId="164" fontId="3" fillId="0" borderId="0" xfId="2" applyNumberFormat="1" applyFont="1"/>
    <xf numFmtId="164" fontId="9" fillId="0" borderId="0" xfId="2" applyNumberFormat="1" applyFont="1"/>
    <xf numFmtId="0" fontId="7" fillId="0" borderId="0" xfId="0" applyFont="1" applyBorder="1"/>
    <xf numFmtId="44" fontId="3" fillId="0" borderId="0" xfId="2" applyFont="1" applyBorder="1"/>
    <xf numFmtId="164" fontId="9" fillId="0" borderId="0" xfId="1" applyNumberFormat="1" applyFont="1" applyFill="1" applyBorder="1"/>
    <xf numFmtId="0" fontId="9" fillId="0" borderId="0" xfId="0" applyFont="1" applyBorder="1"/>
    <xf numFmtId="0" fontId="9" fillId="0" borderId="0" xfId="0" applyFont="1" applyFill="1" applyBorder="1"/>
    <xf numFmtId="0" fontId="7" fillId="0" borderId="0" xfId="0" applyFont="1" applyAlignment="1"/>
    <xf numFmtId="164" fontId="7" fillId="0" borderId="0" xfId="1" applyNumberFormat="1" applyFont="1"/>
    <xf numFmtId="166" fontId="3" fillId="0" borderId="0" xfId="2" applyNumberFormat="1" applyFont="1"/>
    <xf numFmtId="0" fontId="12" fillId="0" borderId="0" xfId="0" applyFont="1"/>
    <xf numFmtId="166" fontId="11" fillId="0" borderId="0" xfId="1" applyNumberFormat="1" applyFont="1" applyAlignment="1">
      <alignment horizontal="center"/>
    </xf>
    <xf numFmtId="0" fontId="7" fillId="0" borderId="0" xfId="0" applyFont="1" applyAlignment="1">
      <alignment vertical="center"/>
    </xf>
    <xf numFmtId="0" fontId="11" fillId="0" borderId="0" xfId="0" applyFont="1"/>
    <xf numFmtId="0" fontId="7" fillId="0" borderId="0" xfId="0" applyFont="1" applyFill="1" applyBorder="1"/>
    <xf numFmtId="0" fontId="3" fillId="0" borderId="0" xfId="0" applyFont="1" applyAlignment="1">
      <alignment horizontal="left"/>
    </xf>
    <xf numFmtId="3" fontId="3" fillId="0" borderId="0" xfId="0" applyNumberFormat="1" applyFont="1"/>
    <xf numFmtId="0" fontId="3" fillId="0" borderId="0" xfId="0" applyFont="1" applyAlignment="1">
      <alignment horizontal="left" indent="1"/>
    </xf>
    <xf numFmtId="0" fontId="11" fillId="0" borderId="0" xfId="6" applyFont="1" applyAlignment="1">
      <alignment wrapText="1"/>
    </xf>
    <xf numFmtId="0" fontId="11" fillId="0" borderId="0" xfId="6" applyFont="1"/>
    <xf numFmtId="0" fontId="9" fillId="0" borderId="0" xfId="0" applyFont="1"/>
    <xf numFmtId="166" fontId="9" fillId="0" borderId="0" xfId="2" applyNumberFormat="1" applyFont="1"/>
    <xf numFmtId="49" fontId="7" fillId="0" borderId="0" xfId="0" applyNumberFormat="1" applyFont="1" applyFill="1" applyBorder="1" applyAlignment="1">
      <alignment wrapText="1"/>
    </xf>
    <xf numFmtId="164" fontId="7" fillId="0" borderId="0" xfId="1" applyNumberFormat="1" applyFont="1" applyFill="1" applyBorder="1" applyAlignment="1">
      <alignment horizontal="right" wrapText="1"/>
    </xf>
    <xf numFmtId="166" fontId="7" fillId="0" borderId="0" xfId="2" applyNumberFormat="1" applyFont="1" applyFill="1" applyBorder="1" applyAlignment="1">
      <alignment horizontal="right" wrapText="1"/>
    </xf>
    <xf numFmtId="164" fontId="10" fillId="0" borderId="0" xfId="1" applyNumberFormat="1" applyFont="1" applyFill="1" applyBorder="1" applyAlignment="1">
      <alignment horizontal="right" wrapText="1"/>
    </xf>
    <xf numFmtId="166" fontId="10" fillId="0" borderId="0" xfId="2" applyNumberFormat="1" applyFont="1" applyFill="1" applyBorder="1" applyAlignment="1">
      <alignment horizontal="right" wrapText="1"/>
    </xf>
    <xf numFmtId="10" fontId="3" fillId="0" borderId="0" xfId="3" applyNumberFormat="1" applyFont="1"/>
    <xf numFmtId="164" fontId="3" fillId="0" borderId="0" xfId="0" applyNumberFormat="1" applyFont="1"/>
    <xf numFmtId="0" fontId="6" fillId="0" borderId="0" xfId="0" applyFont="1"/>
    <xf numFmtId="168" fontId="3" fillId="0" borderId="0" xfId="0" applyNumberFormat="1" applyFont="1" applyAlignment="1">
      <alignment horizontal="right"/>
    </xf>
    <xf numFmtId="0" fontId="13" fillId="0" borderId="0" xfId="5" applyFont="1"/>
    <xf numFmtId="164" fontId="7" fillId="0" borderId="0" xfId="1" applyNumberFormat="1" applyFont="1" applyBorder="1"/>
    <xf numFmtId="164" fontId="10" fillId="0" borderId="0" xfId="1" applyNumberFormat="1" applyFont="1" applyBorder="1"/>
    <xf numFmtId="164" fontId="3" fillId="0" borderId="0" xfId="1" applyNumberFormat="1" applyFont="1" applyBorder="1"/>
    <xf numFmtId="166" fontId="9" fillId="0" borderId="0" xfId="2" applyNumberFormat="1" applyFont="1" applyFill="1"/>
    <xf numFmtId="0" fontId="3" fillId="0" borderId="0" xfId="0" applyFont="1" applyBorder="1" applyAlignment="1">
      <alignment wrapText="1"/>
    </xf>
    <xf numFmtId="0" fontId="11" fillId="0" borderId="0" xfId="0" applyFont="1" applyAlignment="1">
      <alignment vertical="top" wrapText="1"/>
    </xf>
    <xf numFmtId="3" fontId="14" fillId="2" borderId="7" xfId="0" applyNumberFormat="1" applyFont="1" applyFill="1" applyBorder="1" applyAlignment="1"/>
    <xf numFmtId="3" fontId="14" fillId="2" borderId="8" xfId="0" applyNumberFormat="1" applyFont="1" applyFill="1" applyBorder="1" applyAlignment="1"/>
    <xf numFmtId="165" fontId="14" fillId="0" borderId="9" xfId="0" applyNumberFormat="1" applyFont="1" applyBorder="1" applyAlignment="1"/>
    <xf numFmtId="165" fontId="14" fillId="0" borderId="11" xfId="0" applyNumberFormat="1" applyFont="1" applyBorder="1" applyAlignment="1"/>
    <xf numFmtId="3" fontId="14" fillId="2" borderId="4" xfId="0" applyNumberFormat="1" applyFont="1" applyFill="1" applyBorder="1" applyAlignment="1"/>
    <xf numFmtId="3" fontId="14" fillId="2" borderId="6" xfId="0" applyNumberFormat="1" applyFont="1" applyFill="1" applyBorder="1" applyAlignment="1"/>
    <xf numFmtId="3" fontId="14" fillId="2" borderId="0" xfId="0" applyNumberFormat="1" applyFont="1" applyFill="1" applyBorder="1" applyAlignment="1"/>
    <xf numFmtId="165" fontId="14" fillId="0" borderId="10" xfId="0" applyNumberFormat="1" applyFont="1" applyBorder="1" applyAlignment="1"/>
    <xf numFmtId="3" fontId="14" fillId="2" borderId="5" xfId="0" applyNumberFormat="1" applyFont="1" applyFill="1" applyBorder="1" applyAlignment="1"/>
    <xf numFmtId="3" fontId="14" fillId="0" borderId="7" xfId="0" applyNumberFormat="1" applyFont="1" applyBorder="1" applyAlignment="1"/>
    <xf numFmtId="3" fontId="14" fillId="0" borderId="0" xfId="0" applyNumberFormat="1" applyFont="1" applyBorder="1" applyAlignment="1"/>
    <xf numFmtId="3" fontId="14" fillId="0" borderId="8" xfId="0" applyNumberFormat="1" applyFont="1" applyBorder="1" applyAlignment="1"/>
    <xf numFmtId="166" fontId="11" fillId="0" borderId="0" xfId="1" applyNumberFormat="1" applyFont="1" applyFill="1" applyBorder="1" applyAlignment="1">
      <alignment horizontal="center"/>
    </xf>
    <xf numFmtId="165" fontId="14" fillId="2" borderId="1" xfId="0" applyNumberFormat="1" applyFont="1" applyFill="1" applyBorder="1" applyAlignment="1"/>
    <xf numFmtId="165" fontId="14" fillId="2" borderId="2" xfId="0" applyNumberFormat="1" applyFont="1" applyFill="1" applyBorder="1" applyAlignment="1"/>
    <xf numFmtId="165" fontId="14" fillId="2" borderId="3" xfId="0" applyNumberFormat="1" applyFont="1" applyFill="1" applyBorder="1" applyAlignment="1"/>
    <xf numFmtId="0" fontId="2" fillId="0" borderId="0" xfId="17"/>
    <xf numFmtId="0" fontId="15" fillId="5" borderId="7" xfId="17" applyFont="1" applyFill="1" applyBorder="1" applyAlignment="1"/>
    <xf numFmtId="0" fontId="15" fillId="5" borderId="0" xfId="17" applyFont="1" applyFill="1" applyBorder="1" applyAlignment="1"/>
    <xf numFmtId="0" fontId="15" fillId="5" borderId="8" xfId="17" applyFont="1" applyFill="1" applyBorder="1" applyAlignment="1"/>
    <xf numFmtId="0" fontId="16" fillId="0" borderId="0" xfId="17" applyFont="1"/>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8" fillId="0" borderId="0" xfId="17" applyFont="1"/>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15" fillId="3" borderId="9" xfId="17" applyFont="1" applyFill="1" applyBorder="1" applyAlignment="1">
      <alignment horizontal="center"/>
    </xf>
    <xf numFmtId="0" fontId="15" fillId="3" borderId="10" xfId="17" applyFont="1" applyFill="1" applyBorder="1" applyAlignment="1">
      <alignment horizontal="center"/>
    </xf>
    <xf numFmtId="0" fontId="15" fillId="3" borderId="11" xfId="17" applyFont="1" applyFill="1" applyBorder="1" applyAlignment="1">
      <alignment horizontal="center"/>
    </xf>
    <xf numFmtId="0" fontId="3" fillId="0" borderId="0" xfId="0" applyFont="1" applyBorder="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left" wrapText="1"/>
    </xf>
    <xf numFmtId="0" fontId="11" fillId="0" borderId="0" xfId="0" applyFont="1" applyBorder="1" applyAlignment="1">
      <alignment horizontal="left" wrapText="1"/>
    </xf>
    <xf numFmtId="0" fontId="20" fillId="0" borderId="0" xfId="0" applyFont="1" applyFill="1" applyAlignment="1">
      <alignment wrapText="1"/>
    </xf>
    <xf numFmtId="10" fontId="21" fillId="0" borderId="0" xfId="3" applyNumberFormat="1" applyFont="1"/>
    <xf numFmtId="0" fontId="21" fillId="0" borderId="0" xfId="0" applyFont="1"/>
    <xf numFmtId="164" fontId="21" fillId="0" borderId="0" xfId="1" applyNumberFormat="1" applyFont="1"/>
    <xf numFmtId="0" fontId="21" fillId="0" borderId="0" xfId="0" applyFont="1" applyFill="1" applyBorder="1"/>
    <xf numFmtId="0" fontId="25" fillId="0" borderId="0" xfId="0" applyFont="1" applyAlignment="1">
      <alignment vertical="center"/>
    </xf>
    <xf numFmtId="0" fontId="21" fillId="0" borderId="0" xfId="0" applyFont="1" applyAlignment="1"/>
    <xf numFmtId="0" fontId="27" fillId="0" borderId="0" xfId="6" applyFont="1"/>
    <xf numFmtId="0" fontId="28" fillId="0" borderId="0" xfId="6" applyFont="1" applyAlignment="1">
      <alignment horizontal="center"/>
    </xf>
    <xf numFmtId="0" fontId="29" fillId="0" borderId="0" xfId="0" applyFont="1" applyFill="1"/>
    <xf numFmtId="0" fontId="27" fillId="0" borderId="0" xfId="6" applyFont="1" applyFill="1" applyBorder="1"/>
    <xf numFmtId="0" fontId="27" fillId="0" borderId="0" xfId="6" applyFont="1" applyFill="1"/>
    <xf numFmtId="0" fontId="30" fillId="0" borderId="0" xfId="6" applyFont="1" applyFill="1" applyBorder="1" applyAlignment="1"/>
    <xf numFmtId="0" fontId="29" fillId="0" borderId="0" xfId="0" applyFont="1"/>
    <xf numFmtId="0" fontId="30" fillId="0" borderId="0" xfId="6" applyFont="1" applyBorder="1" applyAlignment="1"/>
    <xf numFmtId="0" fontId="29" fillId="0" borderId="0" xfId="0" applyFont="1" applyAlignment="1"/>
    <xf numFmtId="0" fontId="25" fillId="0" borderId="0" xfId="0" applyFont="1" applyAlignment="1"/>
    <xf numFmtId="0" fontId="31" fillId="0" borderId="0" xfId="0" applyFont="1"/>
    <xf numFmtId="0" fontId="22" fillId="0" borderId="0" xfId="0" applyFont="1" applyAlignment="1">
      <alignment horizontal="left"/>
    </xf>
    <xf numFmtId="164" fontId="22" fillId="0" borderId="0" xfId="1" applyNumberFormat="1" applyFont="1"/>
    <xf numFmtId="0" fontId="24" fillId="0" borderId="0" xfId="0" applyFont="1"/>
    <xf numFmtId="9" fontId="24" fillId="0" borderId="0" xfId="3" applyFont="1"/>
    <xf numFmtId="0" fontId="32" fillId="0" borderId="0" xfId="0" applyFont="1"/>
    <xf numFmtId="166" fontId="21" fillId="0" borderId="0" xfId="2" applyNumberFormat="1" applyFont="1"/>
    <xf numFmtId="166" fontId="31" fillId="0" borderId="0" xfId="2" applyNumberFormat="1" applyFont="1"/>
    <xf numFmtId="49" fontId="32" fillId="0" borderId="27" xfId="0" applyNumberFormat="1" applyFont="1" applyFill="1" applyBorder="1" applyAlignment="1">
      <alignment horizontal="center" wrapText="1"/>
    </xf>
    <xf numFmtId="164" fontId="33" fillId="0" borderId="28" xfId="1" applyNumberFormat="1" applyFont="1" applyFill="1" applyBorder="1" applyAlignment="1">
      <alignment horizontal="center" wrapText="1"/>
    </xf>
    <xf numFmtId="166" fontId="33" fillId="0" borderId="28" xfId="2" applyNumberFormat="1" applyFont="1" applyFill="1" applyBorder="1" applyAlignment="1">
      <alignment horizontal="center" wrapText="1"/>
    </xf>
    <xf numFmtId="49" fontId="33" fillId="0" borderId="28" xfId="0" applyNumberFormat="1" applyFont="1" applyFill="1" applyBorder="1" applyAlignment="1">
      <alignment horizontal="center" wrapText="1"/>
    </xf>
    <xf numFmtId="49" fontId="33" fillId="0" borderId="29" xfId="0" applyNumberFormat="1" applyFont="1" applyFill="1" applyBorder="1" applyAlignment="1">
      <alignment horizontal="center" wrapText="1"/>
    </xf>
    <xf numFmtId="164" fontId="34" fillId="0" borderId="0" xfId="1" applyNumberFormat="1" applyFont="1" applyFill="1" applyBorder="1" applyAlignment="1">
      <alignment horizontal="center" wrapText="1"/>
    </xf>
    <xf numFmtId="166" fontId="34" fillId="0" borderId="0" xfId="2" applyNumberFormat="1" applyFont="1" applyFill="1" applyBorder="1" applyAlignment="1">
      <alignment horizontal="center" wrapText="1"/>
    </xf>
    <xf numFmtId="49" fontId="34" fillId="0" borderId="0" xfId="0" applyNumberFormat="1" applyFont="1" applyFill="1" applyBorder="1" applyAlignment="1">
      <alignment horizontal="center" wrapText="1"/>
    </xf>
    <xf numFmtId="0" fontId="24" fillId="0" borderId="0" xfId="0" applyFont="1" applyFill="1" applyBorder="1"/>
    <xf numFmtId="164" fontId="32" fillId="0" borderId="0" xfId="1" applyNumberFormat="1" applyFont="1"/>
    <xf numFmtId="0" fontId="24" fillId="0" borderId="0" xfId="0" applyFont="1" applyAlignment="1">
      <alignment horizontal="left"/>
    </xf>
    <xf numFmtId="164" fontId="24" fillId="0" borderId="0" xfId="0" applyNumberFormat="1" applyFont="1"/>
    <xf numFmtId="5" fontId="24" fillId="0" borderId="0" xfId="1" applyNumberFormat="1" applyFont="1"/>
    <xf numFmtId="7" fontId="24" fillId="0" borderId="0" xfId="1" applyNumberFormat="1" applyFont="1"/>
    <xf numFmtId="164" fontId="24" fillId="0" borderId="0" xfId="1" applyNumberFormat="1" applyFont="1"/>
    <xf numFmtId="5" fontId="24" fillId="0" borderId="0" xfId="0" applyNumberFormat="1" applyFont="1"/>
    <xf numFmtId="168" fontId="24" fillId="0" borderId="0" xfId="0" applyNumberFormat="1" applyFont="1"/>
    <xf numFmtId="0" fontId="32" fillId="0" borderId="1" xfId="0" applyFont="1" applyBorder="1" applyAlignment="1">
      <alignment horizontal="left"/>
    </xf>
    <xf numFmtId="164" fontId="32" fillId="0" borderId="2" xfId="0" applyNumberFormat="1" applyFont="1" applyBorder="1"/>
    <xf numFmtId="5" fontId="32" fillId="0" borderId="2" xfId="1" applyNumberFormat="1" applyFont="1" applyBorder="1"/>
    <xf numFmtId="0" fontId="32" fillId="0" borderId="2" xfId="0" applyFont="1" applyBorder="1"/>
    <xf numFmtId="164" fontId="32" fillId="0" borderId="2" xfId="1" applyNumberFormat="1" applyFont="1" applyBorder="1"/>
    <xf numFmtId="5" fontId="32" fillId="0" borderId="2" xfId="0" applyNumberFormat="1" applyFont="1" applyBorder="1"/>
    <xf numFmtId="0" fontId="32" fillId="0" borderId="3" xfId="0" applyFont="1" applyBorder="1"/>
    <xf numFmtId="164" fontId="24" fillId="0" borderId="36" xfId="1" applyNumberFormat="1" applyFont="1" applyBorder="1"/>
    <xf numFmtId="164" fontId="24" fillId="4" borderId="36" xfId="1" applyNumberFormat="1" applyFont="1" applyFill="1" applyBorder="1"/>
    <xf numFmtId="0" fontId="24" fillId="0" borderId="0" xfId="0" applyFont="1" applyFill="1"/>
    <xf numFmtId="0" fontId="32" fillId="0" borderId="21" xfId="0" applyFont="1" applyFill="1" applyBorder="1" applyAlignment="1">
      <alignment vertical="center"/>
    </xf>
    <xf numFmtId="0" fontId="24" fillId="0" borderId="0" xfId="0" applyFont="1" applyFill="1" applyAlignment="1">
      <alignment horizontal="center"/>
    </xf>
    <xf numFmtId="0" fontId="32" fillId="0" borderId="24" xfId="0" applyFont="1" applyFill="1" applyBorder="1" applyAlignment="1">
      <alignment horizontal="center"/>
    </xf>
    <xf numFmtId="164" fontId="32" fillId="0" borderId="25" xfId="1" applyNumberFormat="1" applyFont="1" applyFill="1" applyBorder="1" applyAlignment="1">
      <alignment horizontal="center"/>
    </xf>
    <xf numFmtId="0" fontId="33" fillId="0" borderId="25" xfId="0" applyFont="1" applyFill="1" applyBorder="1" applyAlignment="1">
      <alignment horizontal="center"/>
    </xf>
    <xf numFmtId="0" fontId="32" fillId="0" borderId="25" xfId="0" applyFont="1" applyFill="1" applyBorder="1" applyAlignment="1">
      <alignment horizontal="center"/>
    </xf>
    <xf numFmtId="0" fontId="32" fillId="0" borderId="26" xfId="0" applyFont="1" applyFill="1" applyBorder="1" applyAlignment="1">
      <alignment horizontal="center"/>
    </xf>
    <xf numFmtId="0" fontId="24" fillId="0" borderId="7" xfId="0" applyFont="1" applyBorder="1" applyAlignment="1">
      <alignment vertical="center"/>
    </xf>
    <xf numFmtId="10" fontId="24" fillId="0" borderId="0" xfId="3" applyNumberFormat="1" applyFont="1"/>
    <xf numFmtId="0" fontId="24" fillId="2" borderId="7" xfId="0" applyFont="1" applyFill="1" applyBorder="1" applyAlignment="1">
      <alignment vertical="center"/>
    </xf>
    <xf numFmtId="0" fontId="24" fillId="0" borderId="9" xfId="0" applyFont="1" applyBorder="1" applyAlignment="1">
      <alignment vertical="center" wrapText="1"/>
    </xf>
    <xf numFmtId="0" fontId="24" fillId="2" borderId="4" xfId="0" applyFont="1" applyFill="1" applyBorder="1" applyAlignment="1">
      <alignment vertical="center"/>
    </xf>
    <xf numFmtId="0" fontId="24" fillId="0" borderId="9" xfId="0" applyFont="1" applyBorder="1" applyAlignment="1">
      <alignment horizontal="left" vertical="center" wrapText="1"/>
    </xf>
    <xf numFmtId="165" fontId="32" fillId="0" borderId="1" xfId="0" applyNumberFormat="1" applyFont="1" applyFill="1" applyBorder="1" applyAlignment="1">
      <alignment horizontal="center" vertical="center" wrapText="1"/>
    </xf>
    <xf numFmtId="165" fontId="24" fillId="2" borderId="12" xfId="0" applyNumberFormat="1" applyFont="1" applyFill="1" applyBorder="1" applyAlignment="1">
      <alignment vertical="center" wrapText="1"/>
    </xf>
    <xf numFmtId="165" fontId="35" fillId="0" borderId="0" xfId="1" applyNumberFormat="1" applyFont="1" applyFill="1" applyBorder="1" applyAlignment="1">
      <alignment vertical="center"/>
    </xf>
    <xf numFmtId="165" fontId="34" fillId="0" borderId="0" xfId="1" applyNumberFormat="1" applyFont="1" applyFill="1" applyBorder="1" applyAlignment="1">
      <alignment vertical="center"/>
    </xf>
    <xf numFmtId="165" fontId="32" fillId="0" borderId="0" xfId="1" applyNumberFormat="1" applyFont="1" applyFill="1" applyBorder="1" applyAlignment="1">
      <alignment vertical="center"/>
    </xf>
    <xf numFmtId="0" fontId="24" fillId="0" borderId="0" xfId="0" applyFont="1" applyBorder="1"/>
    <xf numFmtId="3" fontId="24" fillId="0" borderId="0" xfId="0" applyNumberFormat="1" applyFont="1"/>
    <xf numFmtId="37" fontId="24" fillId="0" borderId="0" xfId="0" applyNumberFormat="1" applyFont="1"/>
    <xf numFmtId="0" fontId="32" fillId="0" borderId="27" xfId="0" applyFont="1" applyFill="1" applyBorder="1" applyAlignment="1">
      <alignment horizontal="center"/>
    </xf>
    <xf numFmtId="49" fontId="32" fillId="0" borderId="28" xfId="0" applyNumberFormat="1" applyFont="1" applyFill="1" applyBorder="1" applyAlignment="1">
      <alignment horizontal="center" wrapText="1"/>
    </xf>
    <xf numFmtId="164" fontId="32" fillId="0" borderId="28" xfId="1" applyNumberFormat="1" applyFont="1" applyFill="1" applyBorder="1" applyAlignment="1">
      <alignment horizontal="center" wrapText="1"/>
    </xf>
    <xf numFmtId="168" fontId="32" fillId="0" borderId="28" xfId="1" applyNumberFormat="1" applyFont="1" applyFill="1" applyBorder="1" applyAlignment="1">
      <alignment horizontal="center" wrapText="1"/>
    </xf>
    <xf numFmtId="0" fontId="24" fillId="0" borderId="0" xfId="0" applyFont="1" applyBorder="1" applyAlignment="1">
      <alignment horizontal="center"/>
    </xf>
    <xf numFmtId="0" fontId="32" fillId="0" borderId="0" xfId="0" applyFont="1" applyFill="1" applyBorder="1" applyAlignment="1">
      <alignment horizontal="center" wrapText="1"/>
    </xf>
    <xf numFmtId="49" fontId="24" fillId="0" borderId="0" xfId="0" applyNumberFormat="1" applyFont="1" applyFill="1" applyBorder="1" applyAlignment="1">
      <alignment wrapText="1"/>
    </xf>
    <xf numFmtId="165" fontId="24" fillId="0" borderId="0" xfId="0" applyNumberFormat="1" applyFont="1" applyFill="1" applyBorder="1" applyAlignment="1"/>
    <xf numFmtId="37" fontId="14" fillId="0" borderId="0" xfId="0" applyNumberFormat="1" applyFont="1" applyFill="1" applyBorder="1"/>
    <xf numFmtId="168" fontId="24" fillId="0" borderId="0" xfId="2" applyNumberFormat="1" applyFont="1" applyFill="1" applyBorder="1" applyAlignment="1">
      <alignment wrapText="1"/>
    </xf>
    <xf numFmtId="167" fontId="14" fillId="0" borderId="0" xfId="0" applyNumberFormat="1" applyFont="1" applyFill="1" applyBorder="1"/>
    <xf numFmtId="37" fontId="14" fillId="0" borderId="0" xfId="0" applyNumberFormat="1" applyFont="1" applyFill="1" applyBorder="1" applyAlignment="1" applyProtection="1"/>
    <xf numFmtId="168" fontId="14" fillId="0" borderId="0" xfId="2" applyNumberFormat="1" applyFont="1" applyFill="1" applyBorder="1" applyAlignment="1">
      <alignment horizontal="right" wrapText="1"/>
    </xf>
    <xf numFmtId="164" fontId="24" fillId="0" borderId="0" xfId="0" applyNumberFormat="1" applyFont="1" applyFill="1" applyBorder="1" applyAlignment="1">
      <alignment vertical="center"/>
    </xf>
    <xf numFmtId="165" fontId="14" fillId="0" borderId="0" xfId="2" applyNumberFormat="1" applyFont="1" applyFill="1" applyBorder="1"/>
    <xf numFmtId="10" fontId="24" fillId="0" borderId="0" xfId="3" applyNumberFormat="1" applyFont="1" applyBorder="1"/>
    <xf numFmtId="0" fontId="36" fillId="0" borderId="0" xfId="0" applyFont="1"/>
    <xf numFmtId="0" fontId="22" fillId="0" borderId="0" xfId="0" applyFont="1"/>
    <xf numFmtId="49" fontId="32" fillId="0" borderId="0" xfId="0" applyNumberFormat="1" applyFont="1" applyFill="1" applyBorder="1" applyAlignment="1">
      <alignment wrapText="1"/>
    </xf>
    <xf numFmtId="164" fontId="33" fillId="0" borderId="0" xfId="0" applyNumberFormat="1" applyFont="1" applyFill="1" applyBorder="1"/>
    <xf numFmtId="37" fontId="37" fillId="0" borderId="0" xfId="0" applyNumberFormat="1" applyFont="1" applyFill="1" applyBorder="1" applyAlignment="1" applyProtection="1"/>
    <xf numFmtId="9" fontId="37" fillId="0" borderId="0" xfId="3" applyFont="1" applyFill="1" applyBorder="1"/>
    <xf numFmtId="7" fontId="37" fillId="0" borderId="0" xfId="2" applyNumberFormat="1" applyFont="1" applyFill="1" applyBorder="1"/>
    <xf numFmtId="166" fontId="24" fillId="0" borderId="0" xfId="2" applyNumberFormat="1" applyFont="1"/>
    <xf numFmtId="166" fontId="36" fillId="0" borderId="0" xfId="2" applyNumberFormat="1" applyFont="1"/>
    <xf numFmtId="0" fontId="14" fillId="0" borderId="0" xfId="0" applyFont="1"/>
    <xf numFmtId="37" fontId="24" fillId="0" borderId="7" xfId="0" applyNumberFormat="1" applyFont="1" applyFill="1" applyBorder="1" applyAlignment="1" applyProtection="1">
      <alignment horizontal="right"/>
    </xf>
    <xf numFmtId="167" fontId="24" fillId="0" borderId="8" xfId="0" applyNumberFormat="1" applyFont="1" applyFill="1" applyBorder="1" applyAlignment="1">
      <alignment horizontal="right"/>
    </xf>
    <xf numFmtId="164" fontId="14" fillId="0" borderId="0" xfId="1" applyNumberFormat="1" applyFont="1" applyFill="1" applyBorder="1" applyAlignment="1" applyProtection="1">
      <alignment horizontal="right"/>
    </xf>
    <xf numFmtId="5" fontId="14" fillId="0" borderId="0" xfId="1" applyNumberFormat="1" applyFont="1" applyFill="1" applyBorder="1" applyAlignment="1">
      <alignment horizontal="right"/>
    </xf>
    <xf numFmtId="37" fontId="24" fillId="0" borderId="7" xfId="0" applyNumberFormat="1" applyFont="1" applyFill="1" applyBorder="1" applyAlignment="1" applyProtection="1"/>
    <xf numFmtId="167" fontId="24" fillId="0" borderId="8" xfId="0" applyNumberFormat="1" applyFont="1" applyFill="1" applyBorder="1"/>
    <xf numFmtId="164" fontId="14" fillId="0" borderId="0" xfId="1" applyNumberFormat="1" applyFont="1" applyFill="1" applyBorder="1" applyAlignment="1" applyProtection="1"/>
    <xf numFmtId="5" fontId="14" fillId="0" borderId="0" xfId="1" applyNumberFormat="1" applyFont="1" applyFill="1" applyBorder="1"/>
    <xf numFmtId="164" fontId="24" fillId="0" borderId="7" xfId="0" applyNumberFormat="1" applyFont="1" applyBorder="1"/>
    <xf numFmtId="0" fontId="14" fillId="0" borderId="0" xfId="0" applyFont="1" applyFill="1" applyBorder="1"/>
    <xf numFmtId="37" fontId="14" fillId="0" borderId="7" xfId="0" applyNumberFormat="1" applyFont="1" applyFill="1" applyBorder="1" applyAlignment="1" applyProtection="1"/>
    <xf numFmtId="167" fontId="14" fillId="0" borderId="8" xfId="0" applyNumberFormat="1" applyFont="1" applyFill="1" applyBorder="1"/>
    <xf numFmtId="37" fontId="24" fillId="0" borderId="9" xfId="0" applyNumberFormat="1" applyFont="1" applyFill="1" applyBorder="1" applyAlignment="1" applyProtection="1"/>
    <xf numFmtId="167" fontId="24" fillId="0" borderId="11" xfId="0" applyNumberFormat="1" applyFont="1" applyFill="1" applyBorder="1"/>
    <xf numFmtId="164" fontId="14" fillId="0" borderId="10" xfId="1" applyNumberFormat="1" applyFont="1" applyFill="1" applyBorder="1" applyAlignment="1" applyProtection="1"/>
    <xf numFmtId="5" fontId="14" fillId="0" borderId="10" xfId="1" applyNumberFormat="1" applyFont="1" applyFill="1" applyBorder="1"/>
    <xf numFmtId="0" fontId="35" fillId="0" borderId="1" xfId="0" applyFont="1" applyBorder="1" applyAlignment="1">
      <alignment horizontal="left"/>
    </xf>
    <xf numFmtId="164" fontId="33" fillId="0" borderId="1" xfId="0" applyNumberFormat="1" applyFont="1" applyFill="1" applyBorder="1"/>
    <xf numFmtId="165" fontId="33" fillId="0" borderId="3" xfId="0" applyNumberFormat="1" applyFont="1" applyFill="1" applyBorder="1"/>
    <xf numFmtId="164" fontId="33" fillId="0" borderId="2" xfId="0" applyNumberFormat="1" applyFont="1" applyFill="1" applyBorder="1"/>
    <xf numFmtId="165" fontId="33" fillId="0" borderId="2" xfId="0" applyNumberFormat="1" applyFont="1" applyFill="1" applyBorder="1"/>
    <xf numFmtId="0" fontId="25" fillId="0" borderId="0" xfId="0" applyFont="1"/>
    <xf numFmtId="0" fontId="35" fillId="0" borderId="30" xfId="1" applyNumberFormat="1" applyFont="1" applyFill="1" applyBorder="1" applyAlignment="1">
      <alignment horizontal="right"/>
    </xf>
    <xf numFmtId="0" fontId="24" fillId="0" borderId="7" xfId="0" applyFont="1" applyFill="1" applyBorder="1" applyAlignment="1">
      <alignment horizontal="left"/>
    </xf>
    <xf numFmtId="37" fontId="24" fillId="0" borderId="0" xfId="0" applyNumberFormat="1" applyFont="1" applyFill="1" applyBorder="1" applyAlignment="1" applyProtection="1"/>
    <xf numFmtId="0" fontId="35" fillId="0" borderId="1" xfId="0" applyFont="1" applyFill="1" applyBorder="1" applyAlignment="1">
      <alignment horizontal="left"/>
    </xf>
    <xf numFmtId="164" fontId="32" fillId="0" borderId="2" xfId="1" applyNumberFormat="1" applyFont="1" applyFill="1" applyBorder="1" applyAlignment="1">
      <alignment horizontal="right"/>
    </xf>
    <xf numFmtId="0" fontId="24" fillId="4" borderId="14" xfId="0" applyFont="1" applyFill="1" applyBorder="1" applyAlignment="1">
      <alignment horizontal="left"/>
    </xf>
    <xf numFmtId="0" fontId="24" fillId="0" borderId="14" xfId="0" applyFont="1" applyBorder="1" applyAlignment="1">
      <alignment horizontal="left"/>
    </xf>
    <xf numFmtId="0" fontId="35" fillId="4" borderId="20" xfId="0" applyFont="1" applyFill="1" applyBorder="1" applyAlignment="1">
      <alignment horizontal="left"/>
    </xf>
    <xf numFmtId="0" fontId="35" fillId="0" borderId="30" xfId="0" applyFont="1" applyFill="1" applyBorder="1"/>
    <xf numFmtId="0" fontId="35" fillId="0" borderId="30" xfId="1" applyNumberFormat="1" applyFont="1" applyFill="1" applyBorder="1" applyAlignment="1">
      <alignment horizontal="right" wrapText="1"/>
    </xf>
    <xf numFmtId="0" fontId="24" fillId="4" borderId="16" xfId="0" applyFont="1" applyFill="1" applyBorder="1" applyAlignment="1">
      <alignment horizontal="left"/>
    </xf>
    <xf numFmtId="10" fontId="24" fillId="0" borderId="0" xfId="3" applyNumberFormat="1" applyFont="1" applyFill="1" applyBorder="1"/>
    <xf numFmtId="0" fontId="24" fillId="0" borderId="14" xfId="0" applyFont="1" applyFill="1" applyBorder="1" applyAlignment="1">
      <alignment horizontal="left"/>
    </xf>
    <xf numFmtId="0" fontId="24" fillId="4" borderId="0" xfId="0" applyFont="1" applyFill="1" applyBorder="1" applyAlignment="1">
      <alignment horizontal="left"/>
    </xf>
    <xf numFmtId="0" fontId="24" fillId="0" borderId="0" xfId="0" applyFont="1" applyBorder="1" applyAlignment="1">
      <alignment horizontal="left"/>
    </xf>
    <xf numFmtId="0" fontId="24" fillId="0" borderId="0" xfId="0" applyFont="1" applyFill="1" applyBorder="1" applyAlignment="1">
      <alignment horizontal="left"/>
    </xf>
    <xf numFmtId="0" fontId="24" fillId="0" borderId="15" xfId="0" applyFont="1" applyFill="1" applyBorder="1" applyAlignment="1">
      <alignment horizontal="left"/>
    </xf>
    <xf numFmtId="0" fontId="26" fillId="0" borderId="0" xfId="0" applyFont="1"/>
    <xf numFmtId="168" fontId="21" fillId="0" borderId="0" xfId="0" applyNumberFormat="1" applyFont="1" applyAlignment="1">
      <alignment horizontal="right"/>
    </xf>
    <xf numFmtId="0" fontId="31" fillId="0" borderId="0" xfId="0" applyFont="1" applyFill="1"/>
    <xf numFmtId="0" fontId="35" fillId="0" borderId="0" xfId="0" applyFont="1" applyFill="1" applyBorder="1"/>
    <xf numFmtId="164" fontId="35" fillId="0" borderId="0" xfId="1" applyNumberFormat="1" applyFont="1" applyFill="1" applyBorder="1" applyAlignment="1">
      <alignment horizontal="right"/>
    </xf>
    <xf numFmtId="166" fontId="35" fillId="0" borderId="0" xfId="2" applyNumberFormat="1" applyFont="1" applyFill="1" applyBorder="1" applyAlignment="1">
      <alignment horizontal="right"/>
    </xf>
    <xf numFmtId="168" fontId="35" fillId="0" borderId="0" xfId="2" applyNumberFormat="1" applyFont="1" applyFill="1" applyBorder="1" applyAlignment="1">
      <alignment horizontal="right"/>
    </xf>
    <xf numFmtId="164" fontId="34" fillId="0" borderId="0" xfId="1" applyNumberFormat="1" applyFont="1" applyFill="1" applyBorder="1" applyAlignment="1">
      <alignment horizontal="right"/>
    </xf>
    <xf numFmtId="166" fontId="34" fillId="0" borderId="0" xfId="2" applyNumberFormat="1" applyFont="1" applyFill="1" applyBorder="1" applyAlignment="1">
      <alignment horizontal="right"/>
    </xf>
    <xf numFmtId="0" fontId="35" fillId="0" borderId="31" xfId="0" applyFont="1" applyFill="1" applyBorder="1" applyAlignment="1">
      <alignment horizontal="left"/>
    </xf>
    <xf numFmtId="164" fontId="35" fillId="0" borderId="30" xfId="1" applyNumberFormat="1" applyFont="1" applyFill="1" applyBorder="1" applyAlignment="1">
      <alignment horizontal="center" wrapText="1"/>
    </xf>
    <xf numFmtId="166" fontId="33" fillId="0" borderId="30" xfId="2" applyNumberFormat="1" applyFont="1" applyFill="1" applyBorder="1" applyAlignment="1">
      <alignment horizontal="center" wrapText="1"/>
    </xf>
    <xf numFmtId="168" fontId="33" fillId="0" borderId="30" xfId="2" applyNumberFormat="1" applyFont="1" applyFill="1" applyBorder="1" applyAlignment="1">
      <alignment horizontal="right" wrapText="1"/>
    </xf>
    <xf numFmtId="164" fontId="33" fillId="0" borderId="30" xfId="1" applyNumberFormat="1" applyFont="1" applyFill="1" applyBorder="1" applyAlignment="1">
      <alignment horizontal="center" wrapText="1"/>
    </xf>
    <xf numFmtId="168" fontId="33" fillId="0" borderId="17" xfId="2" applyNumberFormat="1" applyFont="1" applyFill="1" applyBorder="1" applyAlignment="1">
      <alignment horizontal="right" wrapText="1"/>
    </xf>
    <xf numFmtId="7" fontId="24" fillId="0" borderId="0" xfId="2" applyNumberFormat="1" applyFont="1"/>
    <xf numFmtId="0" fontId="24" fillId="0" borderId="10" xfId="0" applyFont="1" applyFill="1" applyBorder="1" applyAlignment="1">
      <alignment horizontal="left"/>
    </xf>
    <xf numFmtId="0" fontId="35" fillId="0" borderId="5" xfId="0" applyFont="1" applyFill="1" applyBorder="1" applyAlignment="1">
      <alignment horizontal="left"/>
    </xf>
    <xf numFmtId="164" fontId="32" fillId="0" borderId="5" xfId="1" applyNumberFormat="1" applyFont="1" applyFill="1" applyBorder="1"/>
    <xf numFmtId="5" fontId="32" fillId="0" borderId="5" xfId="1" applyNumberFormat="1" applyFont="1" applyFill="1" applyBorder="1"/>
    <xf numFmtId="168" fontId="33" fillId="0" borderId="5" xfId="1" applyNumberFormat="1" applyFont="1" applyFill="1" applyBorder="1" applyAlignment="1">
      <alignment horizontal="right"/>
    </xf>
    <xf numFmtId="168" fontId="24" fillId="0" borderId="0" xfId="0" applyNumberFormat="1" applyFont="1" applyAlignment="1">
      <alignment horizontal="right"/>
    </xf>
    <xf numFmtId="0" fontId="36" fillId="0" borderId="0" xfId="0" applyFont="1" applyFill="1"/>
    <xf numFmtId="164" fontId="24" fillId="0" borderId="0" xfId="1" applyNumberFormat="1" applyFont="1" applyFill="1"/>
    <xf numFmtId="0" fontId="36" fillId="0" borderId="0" xfId="0" applyFont="1" applyFill="1" applyBorder="1"/>
    <xf numFmtId="166" fontId="24" fillId="0" borderId="0" xfId="2" applyNumberFormat="1" applyFont="1" applyFill="1"/>
    <xf numFmtId="166" fontId="36" fillId="0" borderId="0" xfId="0" applyNumberFormat="1" applyFont="1" applyFill="1"/>
    <xf numFmtId="0" fontId="38" fillId="0" borderId="0" xfId="5" applyFont="1"/>
    <xf numFmtId="0" fontId="32" fillId="0" borderId="10" xfId="0" applyFont="1" applyFill="1" applyBorder="1" applyAlignment="1">
      <alignment horizontal="center"/>
    </xf>
    <xf numFmtId="0" fontId="14" fillId="0" borderId="0" xfId="0" applyFont="1" applyFill="1" applyBorder="1" applyAlignment="1">
      <alignment horizontal="left"/>
    </xf>
    <xf numFmtId="164" fontId="32" fillId="0" borderId="5" xfId="0" applyNumberFormat="1" applyFont="1" applyFill="1" applyBorder="1"/>
    <xf numFmtId="0" fontId="22" fillId="0" borderId="0" xfId="0" applyFont="1" applyBorder="1"/>
    <xf numFmtId="0" fontId="14" fillId="0" borderId="10" xfId="0" applyFont="1" applyFill="1" applyBorder="1"/>
    <xf numFmtId="164" fontId="14" fillId="0" borderId="10" xfId="1" applyNumberFormat="1" applyFont="1" applyFill="1" applyBorder="1" applyAlignment="1">
      <alignment horizontal="right"/>
    </xf>
    <xf numFmtId="164" fontId="32" fillId="0" borderId="1" xfId="1" applyNumberFormat="1" applyFont="1" applyBorder="1" applyAlignment="1">
      <alignment horizontal="left"/>
    </xf>
    <xf numFmtId="164" fontId="32" fillId="0" borderId="3" xfId="0" applyNumberFormat="1" applyFont="1" applyBorder="1"/>
    <xf numFmtId="0" fontId="32" fillId="0" borderId="0" xfId="0" applyFont="1" applyBorder="1"/>
    <xf numFmtId="164" fontId="24" fillId="0" borderId="0" xfId="1" applyNumberFormat="1" applyFont="1" applyBorder="1"/>
    <xf numFmtId="164" fontId="32" fillId="4" borderId="37" xfId="1" applyNumberFormat="1" applyFont="1" applyFill="1" applyBorder="1"/>
    <xf numFmtId="0" fontId="35" fillId="0" borderId="31" xfId="0" applyFont="1" applyFill="1" applyBorder="1" applyAlignment="1">
      <alignment horizontal="left" wrapText="1"/>
    </xf>
    <xf numFmtId="164" fontId="35" fillId="0" borderId="30" xfId="2" applyNumberFormat="1" applyFont="1" applyFill="1" applyBorder="1" applyAlignment="1">
      <alignment horizontal="center" wrapText="1"/>
    </xf>
    <xf numFmtId="165" fontId="35" fillId="0" borderId="30" xfId="2" applyNumberFormat="1" applyFont="1" applyFill="1" applyBorder="1" applyAlignment="1">
      <alignment horizontal="center" wrapText="1"/>
    </xf>
    <xf numFmtId="164" fontId="33" fillId="0" borderId="17" xfId="2" applyNumberFormat="1" applyFont="1" applyFill="1" applyBorder="1" applyAlignment="1">
      <alignment horizontal="center" wrapText="1"/>
    </xf>
    <xf numFmtId="5" fontId="24" fillId="0" borderId="0" xfId="1" applyNumberFormat="1" applyFont="1" applyFill="1"/>
    <xf numFmtId="164" fontId="24" fillId="0" borderId="0" xfId="2" applyNumberFormat="1" applyFont="1"/>
    <xf numFmtId="164" fontId="36" fillId="0" borderId="0" xfId="1" applyNumberFormat="1" applyFont="1" applyFill="1"/>
    <xf numFmtId="164" fontId="36" fillId="0" borderId="0" xfId="2" applyNumberFormat="1" applyFont="1"/>
    <xf numFmtId="164" fontId="24" fillId="0" borderId="0" xfId="2" applyNumberFormat="1" applyFont="1" applyFill="1"/>
    <xf numFmtId="164" fontId="36" fillId="0" borderId="0" xfId="2" applyNumberFormat="1" applyFont="1" applyFill="1"/>
    <xf numFmtId="164" fontId="40" fillId="0" borderId="0" xfId="1" applyNumberFormat="1" applyFont="1" applyFill="1"/>
    <xf numFmtId="164" fontId="40" fillId="0" borderId="0" xfId="2" applyNumberFormat="1" applyFont="1" applyFill="1"/>
    <xf numFmtId="49" fontId="33" fillId="0" borderId="1" xfId="0" applyNumberFormat="1" applyFont="1" applyFill="1" applyBorder="1" applyAlignment="1">
      <alignment horizontal="left" wrapText="1"/>
    </xf>
    <xf numFmtId="49" fontId="41" fillId="0" borderId="0" xfId="0" applyNumberFormat="1" applyFont="1" applyFill="1" applyBorder="1" applyAlignment="1"/>
    <xf numFmtId="3" fontId="32" fillId="0" borderId="0" xfId="0" applyNumberFormat="1" applyFont="1" applyFill="1" applyBorder="1"/>
    <xf numFmtId="44" fontId="32" fillId="0" borderId="0" xfId="2" applyFont="1" applyFill="1" applyBorder="1"/>
    <xf numFmtId="164" fontId="41" fillId="0" borderId="0" xfId="1" applyNumberFormat="1" applyFont="1" applyFill="1" applyBorder="1"/>
    <xf numFmtId="3" fontId="41" fillId="0" borderId="0" xfId="0" applyNumberFormat="1" applyFont="1" applyFill="1" applyBorder="1"/>
    <xf numFmtId="44" fontId="24" fillId="0" borderId="0" xfId="2" applyFont="1" applyBorder="1"/>
    <xf numFmtId="164" fontId="36" fillId="0" borderId="0" xfId="1" applyNumberFormat="1" applyFont="1" applyFill="1" applyBorder="1"/>
    <xf numFmtId="0" fontId="36" fillId="0" borderId="0" xfId="0" applyFont="1" applyBorder="1"/>
    <xf numFmtId="164" fontId="42" fillId="0" borderId="0" xfId="1" applyNumberFormat="1" applyFont="1"/>
    <xf numFmtId="0" fontId="42" fillId="0" borderId="0" xfId="0" applyFont="1"/>
    <xf numFmtId="164" fontId="43" fillId="0" borderId="0" xfId="1" applyNumberFormat="1" applyFont="1" applyFill="1"/>
    <xf numFmtId="0" fontId="43" fillId="0" borderId="0" xfId="0" applyFont="1" applyFill="1"/>
    <xf numFmtId="0" fontId="33" fillId="0" borderId="1" xfId="0" applyFont="1" applyFill="1" applyBorder="1" applyAlignment="1">
      <alignment horizontal="left"/>
    </xf>
    <xf numFmtId="0" fontId="33" fillId="0" borderId="10" xfId="0" applyFont="1" applyFill="1" applyBorder="1"/>
    <xf numFmtId="164" fontId="33" fillId="0" borderId="10" xfId="1" applyNumberFormat="1" applyFont="1" applyFill="1" applyBorder="1" applyAlignment="1">
      <alignment horizontal="right"/>
    </xf>
    <xf numFmtId="0" fontId="32" fillId="0" borderId="1" xfId="0" applyFont="1" applyFill="1" applyBorder="1" applyAlignment="1">
      <alignment horizontal="left"/>
    </xf>
    <xf numFmtId="164" fontId="32" fillId="0" borderId="3" xfId="1" applyNumberFormat="1" applyFont="1" applyBorder="1"/>
    <xf numFmtId="0" fontId="33" fillId="0" borderId="0" xfId="0" applyFont="1"/>
    <xf numFmtId="164" fontId="25" fillId="0" borderId="0" xfId="1" applyNumberFormat="1" applyFont="1" applyAlignment="1">
      <alignment horizontal="left"/>
    </xf>
    <xf numFmtId="0" fontId="32" fillId="0" borderId="0" xfId="0" applyFont="1" applyFill="1" applyBorder="1"/>
    <xf numFmtId="164" fontId="32" fillId="0" borderId="21" xfId="1" applyNumberFormat="1" applyFont="1" applyFill="1" applyBorder="1" applyAlignment="1">
      <alignment horizontal="left"/>
    </xf>
    <xf numFmtId="0" fontId="14" fillId="0" borderId="24" xfId="0" applyFont="1" applyFill="1" applyBorder="1"/>
    <xf numFmtId="164" fontId="33" fillId="0" borderId="25" xfId="1" applyNumberFormat="1" applyFont="1" applyFill="1" applyBorder="1" applyAlignment="1">
      <alignment horizontal="center"/>
    </xf>
    <xf numFmtId="164" fontId="33" fillId="0" borderId="26" xfId="1" applyNumberFormat="1" applyFont="1" applyFill="1" applyBorder="1" applyAlignment="1">
      <alignment horizontal="center"/>
    </xf>
    <xf numFmtId="164" fontId="14" fillId="0" borderId="4" xfId="1" applyNumberFormat="1" applyFont="1" applyFill="1" applyBorder="1" applyAlignment="1">
      <alignment horizontal="left"/>
    </xf>
    <xf numFmtId="3" fontId="24" fillId="0" borderId="5" xfId="0" applyNumberFormat="1" applyFont="1" applyFill="1" applyBorder="1" applyAlignment="1">
      <alignment horizontal="right" vertical="top" wrapText="1"/>
    </xf>
    <xf numFmtId="3" fontId="32" fillId="0" borderId="6" xfId="0" applyNumberFormat="1" applyFont="1" applyFill="1" applyBorder="1" applyAlignment="1">
      <alignment horizontal="right" vertical="top" wrapText="1"/>
    </xf>
    <xf numFmtId="164" fontId="14" fillId="0" borderId="7" xfId="1" applyNumberFormat="1" applyFont="1" applyFill="1" applyBorder="1" applyAlignment="1">
      <alignment horizontal="left"/>
    </xf>
    <xf numFmtId="3" fontId="24" fillId="0" borderId="0" xfId="0" applyNumberFormat="1" applyFont="1" applyFill="1" applyBorder="1" applyAlignment="1">
      <alignment horizontal="right" vertical="top" wrapText="1"/>
    </xf>
    <xf numFmtId="0" fontId="24" fillId="0" borderId="0" xfId="0" applyFont="1" applyFill="1" applyBorder="1" applyAlignment="1">
      <alignment horizontal="right" vertical="top" wrapText="1"/>
    </xf>
    <xf numFmtId="3" fontId="32" fillId="0" borderId="8" xfId="0" applyNumberFormat="1" applyFont="1" applyFill="1" applyBorder="1" applyAlignment="1">
      <alignment horizontal="right" vertical="top" wrapText="1"/>
    </xf>
    <xf numFmtId="164" fontId="14" fillId="0" borderId="9" xfId="1" applyNumberFormat="1" applyFont="1" applyFill="1" applyBorder="1" applyAlignment="1">
      <alignment horizontal="left"/>
    </xf>
    <xf numFmtId="3" fontId="24" fillId="0" borderId="10" xfId="0" applyNumberFormat="1" applyFont="1" applyFill="1" applyBorder="1" applyAlignment="1">
      <alignment horizontal="right" vertical="top" wrapText="1"/>
    </xf>
    <xf numFmtId="3" fontId="32" fillId="0" borderId="11" xfId="0" applyNumberFormat="1" applyFont="1" applyFill="1" applyBorder="1" applyAlignment="1">
      <alignment horizontal="right" vertical="top" wrapText="1"/>
    </xf>
    <xf numFmtId="0" fontId="32" fillId="0" borderId="4" xfId="0" applyFont="1" applyFill="1" applyBorder="1" applyAlignment="1">
      <alignment vertical="center" wrapText="1"/>
    </xf>
    <xf numFmtId="0" fontId="24" fillId="0" borderId="0" xfId="0" applyFont="1" applyFill="1" applyAlignment="1">
      <alignment horizontal="right" vertical="top" wrapText="1"/>
    </xf>
    <xf numFmtId="3" fontId="24" fillId="0" borderId="0" xfId="0" applyNumberFormat="1" applyFont="1" applyFill="1" applyAlignment="1">
      <alignment horizontal="right" vertical="top" wrapText="1"/>
    </xf>
    <xf numFmtId="166" fontId="26" fillId="0" borderId="0" xfId="1" applyNumberFormat="1" applyFont="1" applyAlignment="1">
      <alignment horizontal="left"/>
    </xf>
    <xf numFmtId="166" fontId="23" fillId="0" borderId="0" xfId="1" applyNumberFormat="1" applyFont="1" applyAlignment="1">
      <alignment horizontal="left"/>
    </xf>
    <xf numFmtId="0" fontId="32" fillId="0" borderId="10" xfId="0" applyFont="1" applyFill="1" applyBorder="1" applyAlignment="1">
      <alignment wrapText="1"/>
    </xf>
    <xf numFmtId="0" fontId="32" fillId="0" borderId="10" xfId="0" applyFont="1" applyFill="1" applyBorder="1" applyAlignment="1">
      <alignment horizontal="center" wrapText="1"/>
    </xf>
    <xf numFmtId="0" fontId="32" fillId="0" borderId="11" xfId="0" applyFont="1" applyFill="1" applyBorder="1" applyAlignment="1">
      <alignment horizontal="center" wrapText="1"/>
    </xf>
    <xf numFmtId="0" fontId="24" fillId="0" borderId="0" xfId="0" applyFont="1" applyAlignment="1">
      <alignment wrapText="1"/>
    </xf>
    <xf numFmtId="3" fontId="14" fillId="0" borderId="0" xfId="0" applyNumberFormat="1" applyFont="1" applyFill="1" applyAlignment="1" applyProtection="1"/>
    <xf numFmtId="49" fontId="33" fillId="0" borderId="27" xfId="0" applyNumberFormat="1" applyFont="1" applyFill="1" applyBorder="1" applyAlignment="1">
      <alignment wrapText="1"/>
    </xf>
    <xf numFmtId="164" fontId="33" fillId="0" borderId="28" xfId="1" applyNumberFormat="1" applyFont="1" applyFill="1" applyBorder="1" applyAlignment="1">
      <alignment wrapText="1"/>
    </xf>
    <xf numFmtId="166" fontId="27" fillId="0" borderId="0" xfId="1" applyNumberFormat="1" applyFont="1" applyAlignment="1">
      <alignment horizontal="center"/>
    </xf>
    <xf numFmtId="0" fontId="32" fillId="0" borderId="10" xfId="0" applyFont="1" applyFill="1" applyBorder="1" applyAlignment="1">
      <alignment vertical="center" wrapText="1"/>
    </xf>
    <xf numFmtId="0" fontId="32" fillId="0" borderId="10" xfId="0" applyFont="1" applyFill="1" applyBorder="1" applyAlignment="1">
      <alignment horizontal="center" vertical="center" wrapText="1"/>
    </xf>
    <xf numFmtId="164" fontId="32" fillId="0" borderId="0" xfId="1" applyNumberFormat="1" applyFont="1" applyFill="1" applyBorder="1" applyAlignment="1">
      <alignment horizontal="left"/>
    </xf>
    <xf numFmtId="166" fontId="14" fillId="0" borderId="0" xfId="1" applyNumberFormat="1" applyFont="1" applyAlignment="1">
      <alignment horizontal="center"/>
    </xf>
    <xf numFmtId="0" fontId="14" fillId="3" borderId="0" xfId="0" applyFont="1" applyFill="1" applyBorder="1" applyAlignment="1">
      <alignment vertical="center" wrapText="1"/>
    </xf>
    <xf numFmtId="3" fontId="24" fillId="0" borderId="0" xfId="0" applyNumberFormat="1" applyFont="1" applyFill="1" applyBorder="1" applyAlignment="1" applyProtection="1"/>
    <xf numFmtId="3" fontId="14" fillId="0" borderId="0" xfId="0" applyNumberFormat="1" applyFont="1" applyFill="1" applyBorder="1" applyAlignment="1" applyProtection="1"/>
    <xf numFmtId="0" fontId="44" fillId="0" borderId="0" xfId="0" applyFont="1" applyFill="1" applyBorder="1" applyAlignment="1">
      <alignment horizontal="left"/>
    </xf>
    <xf numFmtId="0" fontId="44" fillId="0" borderId="0" xfId="0" applyFont="1" applyFill="1" applyBorder="1"/>
    <xf numFmtId="3" fontId="44" fillId="0" borderId="0" xfId="0" applyNumberFormat="1" applyFont="1" applyFill="1" applyBorder="1" applyAlignment="1" applyProtection="1"/>
    <xf numFmtId="9" fontId="44" fillId="0" borderId="0" xfId="3" applyFont="1" applyFill="1" applyBorder="1" applyAlignment="1">
      <alignment horizontal="left"/>
    </xf>
    <xf numFmtId="0" fontId="35" fillId="0" borderId="27" xfId="0" applyFont="1" applyBorder="1" applyAlignment="1">
      <alignment horizontal="left"/>
    </xf>
    <xf numFmtId="164" fontId="35" fillId="0" borderId="28" xfId="1" applyNumberFormat="1" applyFont="1" applyBorder="1" applyAlignment="1">
      <alignment horizontal="center" wrapText="1"/>
    </xf>
    <xf numFmtId="164" fontId="35" fillId="0" borderId="28" xfId="2" applyNumberFormat="1" applyFont="1" applyBorder="1" applyAlignment="1">
      <alignment horizontal="center" wrapText="1"/>
    </xf>
    <xf numFmtId="5" fontId="35" fillId="4" borderId="12" xfId="1" applyNumberFormat="1" applyFont="1" applyFill="1" applyBorder="1" applyAlignment="1">
      <alignment horizontal="right"/>
    </xf>
    <xf numFmtId="43" fontId="24" fillId="0" borderId="0" xfId="0" applyNumberFormat="1" applyFont="1"/>
    <xf numFmtId="0" fontId="42" fillId="0" borderId="0" xfId="0" applyFont="1" applyAlignment="1"/>
    <xf numFmtId="0" fontId="46" fillId="0" borderId="0" xfId="0" applyFont="1" applyBorder="1" applyAlignment="1"/>
    <xf numFmtId="165" fontId="33" fillId="0" borderId="0" xfId="1" applyNumberFormat="1" applyFont="1" applyFill="1" applyBorder="1" applyAlignment="1">
      <alignment vertical="center"/>
    </xf>
    <xf numFmtId="166" fontId="14" fillId="0" borderId="0" xfId="2" applyNumberFormat="1" applyFont="1"/>
    <xf numFmtId="0" fontId="14" fillId="0" borderId="0" xfId="0" applyFont="1" applyFill="1"/>
    <xf numFmtId="0" fontId="14" fillId="0" borderId="0" xfId="0" applyFont="1" applyBorder="1"/>
    <xf numFmtId="168" fontId="14" fillId="0" borderId="0" xfId="0" applyNumberFormat="1" applyFont="1"/>
    <xf numFmtId="164" fontId="14" fillId="0" borderId="0" xfId="1" applyNumberFormat="1" applyFont="1"/>
    <xf numFmtId="0" fontId="27" fillId="0" borderId="0" xfId="6" applyFont="1" applyAlignment="1">
      <alignment wrapText="1"/>
    </xf>
    <xf numFmtId="0" fontId="35" fillId="0" borderId="39" xfId="0" applyFont="1" applyFill="1" applyBorder="1"/>
    <xf numFmtId="0" fontId="35" fillId="0" borderId="40" xfId="1" applyNumberFormat="1" applyFont="1" applyFill="1" applyBorder="1" applyAlignment="1">
      <alignment horizontal="right"/>
    </xf>
    <xf numFmtId="37" fontId="24" fillId="0" borderId="38" xfId="0" applyNumberFormat="1" applyFont="1" applyFill="1" applyBorder="1" applyAlignment="1" applyProtection="1"/>
    <xf numFmtId="164" fontId="24" fillId="0" borderId="38" xfId="1" applyNumberFormat="1" applyFont="1" applyBorder="1"/>
    <xf numFmtId="164" fontId="32" fillId="0" borderId="2" xfId="3" applyNumberFormat="1" applyFont="1" applyFill="1" applyBorder="1"/>
    <xf numFmtId="164" fontId="33" fillId="0" borderId="2" xfId="1" applyNumberFormat="1" applyFont="1" applyFill="1" applyBorder="1" applyAlignment="1">
      <alignment horizontal="right"/>
    </xf>
    <xf numFmtId="37" fontId="33" fillId="0" borderId="2" xfId="1" applyNumberFormat="1" applyFont="1" applyFill="1" applyBorder="1" applyAlignment="1" applyProtection="1"/>
    <xf numFmtId="0" fontId="33" fillId="0" borderId="1" xfId="0" applyFont="1" applyFill="1" applyBorder="1"/>
    <xf numFmtId="0" fontId="32" fillId="0" borderId="27" xfId="0" applyFont="1" applyFill="1" applyBorder="1" applyAlignment="1">
      <alignment horizontal="center" vertical="center"/>
    </xf>
    <xf numFmtId="165" fontId="32" fillId="0" borderId="29" xfId="0" applyNumberFormat="1" applyFont="1" applyFill="1" applyBorder="1" applyAlignment="1">
      <alignment horizontal="center" vertical="center"/>
    </xf>
    <xf numFmtId="0" fontId="32" fillId="0" borderId="41" xfId="0" applyFont="1" applyFill="1" applyBorder="1" applyAlignment="1">
      <alignment horizontal="center" vertical="center"/>
    </xf>
    <xf numFmtId="165" fontId="32" fillId="0" borderId="42" xfId="0" applyNumberFormat="1" applyFont="1" applyFill="1" applyBorder="1" applyAlignment="1">
      <alignment horizontal="center" vertical="center"/>
    </xf>
    <xf numFmtId="164" fontId="35" fillId="0" borderId="2" xfId="2" applyNumberFormat="1" applyFont="1" applyFill="1" applyBorder="1"/>
    <xf numFmtId="5" fontId="35" fillId="0" borderId="2" xfId="2" applyNumberFormat="1" applyFont="1" applyFill="1" applyBorder="1"/>
    <xf numFmtId="5" fontId="35" fillId="0" borderId="3" xfId="2" applyNumberFormat="1" applyFont="1" applyFill="1" applyBorder="1"/>
    <xf numFmtId="0" fontId="14" fillId="3" borderId="0" xfId="0" applyFont="1" applyFill="1" applyBorder="1" applyAlignment="1">
      <alignment horizontal="right" wrapText="1"/>
    </xf>
    <xf numFmtId="0" fontId="14" fillId="3" borderId="0" xfId="0" applyFont="1" applyFill="1" applyBorder="1" applyAlignment="1">
      <alignment horizontal="right"/>
    </xf>
    <xf numFmtId="0" fontId="35" fillId="0" borderId="12" xfId="0" applyFont="1" applyBorder="1" applyAlignment="1">
      <alignment horizontal="center"/>
    </xf>
    <xf numFmtId="165" fontId="24" fillId="4" borderId="43" xfId="0" applyNumberFormat="1" applyFont="1" applyFill="1" applyBorder="1" applyAlignment="1">
      <alignment horizontal="right"/>
    </xf>
    <xf numFmtId="165" fontId="24" fillId="0" borderId="43" xfId="0" applyNumberFormat="1" applyFont="1" applyBorder="1" applyAlignment="1">
      <alignment horizontal="right"/>
    </xf>
    <xf numFmtId="165" fontId="35" fillId="4" borderId="12" xfId="0" applyNumberFormat="1" applyFont="1" applyFill="1" applyBorder="1" applyAlignment="1">
      <alignment horizontal="right"/>
    </xf>
    <xf numFmtId="5" fontId="24" fillId="4" borderId="43" xfId="1" applyNumberFormat="1" applyFont="1" applyFill="1" applyBorder="1" applyAlignment="1">
      <alignment horizontal="right"/>
    </xf>
    <xf numFmtId="5" fontId="24" fillId="0" borderId="43" xfId="1" applyNumberFormat="1" applyFont="1" applyBorder="1" applyAlignment="1">
      <alignment horizontal="right"/>
    </xf>
    <xf numFmtId="5" fontId="24" fillId="4" borderId="44" xfId="1" applyNumberFormat="1" applyFont="1" applyFill="1" applyBorder="1" applyAlignment="1">
      <alignment horizontal="right"/>
    </xf>
    <xf numFmtId="0" fontId="14" fillId="0" borderId="0" xfId="0" applyFont="1" applyBorder="1" applyAlignment="1">
      <alignment horizontal="left" wrapText="1"/>
    </xf>
    <xf numFmtId="164" fontId="14" fillId="4" borderId="0" xfId="1" applyNumberFormat="1" applyFont="1" applyFill="1" applyBorder="1" applyAlignment="1"/>
    <xf numFmtId="164" fontId="14" fillId="0" borderId="0" xfId="1" applyNumberFormat="1" applyFont="1" applyBorder="1" applyAlignment="1"/>
    <xf numFmtId="164" fontId="14" fillId="0" borderId="0" xfId="1" applyNumberFormat="1" applyFont="1" applyFill="1" applyBorder="1" applyAlignment="1"/>
    <xf numFmtId="0" fontId="24" fillId="0" borderId="0" xfId="0" applyFont="1" applyFill="1" applyBorder="1" applyAlignment="1">
      <alignment wrapText="1"/>
    </xf>
    <xf numFmtId="0" fontId="32" fillId="0" borderId="0" xfId="0" applyFont="1" applyFill="1" applyBorder="1" applyAlignment="1">
      <alignment wrapText="1"/>
    </xf>
    <xf numFmtId="164" fontId="14" fillId="4" borderId="0" xfId="1" applyNumberFormat="1" applyFont="1" applyFill="1" applyBorder="1" applyAlignment="1">
      <alignment wrapText="1"/>
    </xf>
    <xf numFmtId="164" fontId="14" fillId="0" borderId="0" xfId="1" applyNumberFormat="1" applyFont="1" applyBorder="1" applyAlignment="1">
      <alignment wrapText="1"/>
    </xf>
    <xf numFmtId="5" fontId="14" fillId="0" borderId="0" xfId="1" applyNumberFormat="1" applyFont="1" applyBorder="1" applyAlignment="1">
      <alignment wrapText="1"/>
    </xf>
    <xf numFmtId="5" fontId="14" fillId="4" borderId="0" xfId="1" applyNumberFormat="1" applyFont="1" applyFill="1" applyBorder="1" applyAlignment="1"/>
    <xf numFmtId="5" fontId="14" fillId="0" borderId="0" xfId="1" applyNumberFormat="1" applyFont="1" applyBorder="1" applyAlignment="1"/>
    <xf numFmtId="43" fontId="24" fillId="0" borderId="0" xfId="1" applyNumberFormat="1" applyFont="1"/>
    <xf numFmtId="5" fontId="32" fillId="0" borderId="3" xfId="1" applyNumberFormat="1" applyFont="1" applyBorder="1"/>
    <xf numFmtId="9" fontId="0" fillId="0" borderId="0" xfId="3" applyFont="1"/>
    <xf numFmtId="3" fontId="11" fillId="0" borderId="0" xfId="0" applyNumberFormat="1" applyFont="1" applyFill="1" applyBorder="1" applyAlignment="1" applyProtection="1"/>
    <xf numFmtId="9" fontId="14" fillId="0" borderId="0" xfId="3" applyFont="1"/>
    <xf numFmtId="3" fontId="14" fillId="0" borderId="0" xfId="0" applyNumberFormat="1" applyFont="1"/>
    <xf numFmtId="44" fontId="24" fillId="0" borderId="0" xfId="2" applyFont="1"/>
    <xf numFmtId="0" fontId="24" fillId="0" borderId="45" xfId="0" applyFont="1" applyBorder="1"/>
    <xf numFmtId="10" fontId="35" fillId="0" borderId="46" xfId="3" applyNumberFormat="1" applyFont="1" applyFill="1" applyBorder="1" applyAlignment="1">
      <alignment horizontal="right"/>
    </xf>
    <xf numFmtId="0" fontId="32" fillId="0" borderId="1" xfId="0" applyFont="1" applyFill="1" applyBorder="1"/>
    <xf numFmtId="0" fontId="24" fillId="0" borderId="47" xfId="0" applyFont="1" applyFill="1" applyBorder="1" applyAlignment="1">
      <alignment horizontal="left"/>
    </xf>
    <xf numFmtId="164" fontId="24" fillId="0" borderId="0" xfId="0" applyNumberFormat="1" applyFont="1" applyBorder="1"/>
    <xf numFmtId="164" fontId="24" fillId="0" borderId="8" xfId="0" applyNumberFormat="1" applyFont="1" applyBorder="1"/>
    <xf numFmtId="10" fontId="24" fillId="0" borderId="8" xfId="3" applyNumberFormat="1" applyFont="1" applyFill="1" applyBorder="1" applyAlignment="1" applyProtection="1"/>
    <xf numFmtId="164" fontId="24" fillId="0" borderId="4" xfId="1" applyNumberFormat="1" applyFont="1" applyBorder="1"/>
    <xf numFmtId="164" fontId="24" fillId="0" borderId="5" xfId="1" applyNumberFormat="1" applyFont="1" applyBorder="1"/>
    <xf numFmtId="5" fontId="24" fillId="0" borderId="5" xfId="1" applyNumberFormat="1" applyFont="1" applyBorder="1"/>
    <xf numFmtId="7" fontId="24" fillId="0" borderId="5" xfId="2" applyNumberFormat="1" applyFont="1" applyBorder="1"/>
    <xf numFmtId="164" fontId="24" fillId="0" borderId="6" xfId="1" applyNumberFormat="1" applyFont="1" applyBorder="1"/>
    <xf numFmtId="164" fontId="24" fillId="0" borderId="7" xfId="1" applyNumberFormat="1" applyFont="1" applyBorder="1"/>
    <xf numFmtId="5" fontId="24" fillId="0" borderId="0" xfId="1" applyNumberFormat="1" applyFont="1" applyBorder="1"/>
    <xf numFmtId="7" fontId="24" fillId="0" borderId="0" xfId="2" applyNumberFormat="1" applyFont="1" applyBorder="1"/>
    <xf numFmtId="164" fontId="24" fillId="0" borderId="8" xfId="1" applyNumberFormat="1" applyFont="1" applyBorder="1"/>
    <xf numFmtId="164" fontId="32" fillId="0" borderId="1" xfId="1" applyNumberFormat="1" applyFont="1" applyFill="1" applyBorder="1"/>
    <xf numFmtId="164" fontId="32" fillId="0" borderId="2" xfId="1" applyNumberFormat="1" applyFont="1" applyFill="1" applyBorder="1"/>
    <xf numFmtId="5" fontId="32" fillId="0" borderId="2" xfId="1" applyNumberFormat="1" applyFont="1" applyFill="1" applyBorder="1"/>
    <xf numFmtId="164" fontId="32" fillId="0" borderId="3" xfId="1" applyNumberFormat="1" applyFont="1" applyFill="1" applyBorder="1"/>
    <xf numFmtId="0" fontId="39" fillId="0" borderId="48" xfId="5" applyFont="1" applyFill="1" applyBorder="1"/>
    <xf numFmtId="0" fontId="35" fillId="0" borderId="12" xfId="0" applyFont="1" applyFill="1" applyBorder="1"/>
    <xf numFmtId="0" fontId="14" fillId="0" borderId="13" xfId="0" applyFont="1" applyFill="1" applyBorder="1" applyAlignment="1">
      <alignment horizontal="left"/>
    </xf>
    <xf numFmtId="0" fontId="14" fillId="0" borderId="18" xfId="0" applyFont="1" applyFill="1" applyBorder="1" applyAlignment="1">
      <alignment horizontal="left"/>
    </xf>
    <xf numFmtId="0" fontId="14" fillId="0" borderId="19" xfId="0" applyFont="1" applyFill="1" applyBorder="1" applyAlignment="1">
      <alignment horizontal="left"/>
    </xf>
    <xf numFmtId="5" fontId="24" fillId="0" borderId="6" xfId="1" applyNumberFormat="1" applyFont="1" applyBorder="1"/>
    <xf numFmtId="5" fontId="24" fillId="0" borderId="8" xfId="1" applyNumberFormat="1" applyFont="1" applyBorder="1"/>
    <xf numFmtId="0" fontId="24" fillId="0" borderId="13" xfId="0" applyFont="1" applyBorder="1" applyAlignment="1">
      <alignment horizontal="left"/>
    </xf>
    <xf numFmtId="0" fontId="24" fillId="0" borderId="18" xfId="0" applyFont="1" applyBorder="1" applyAlignment="1">
      <alignment horizontal="left"/>
    </xf>
    <xf numFmtId="0" fontId="24" fillId="0" borderId="19" xfId="0" applyFont="1" applyBorder="1" applyAlignment="1">
      <alignment horizontal="left"/>
    </xf>
    <xf numFmtId="0" fontId="24" fillId="4" borderId="49" xfId="0" applyFont="1" applyFill="1" applyBorder="1" applyAlignment="1">
      <alignment horizontal="left"/>
    </xf>
    <xf numFmtId="0" fontId="24" fillId="0" borderId="43" xfId="0" applyFont="1" applyBorder="1" applyAlignment="1">
      <alignment horizontal="left"/>
    </xf>
    <xf numFmtId="0" fontId="24" fillId="4" borderId="43" xfId="0" applyFont="1" applyFill="1" applyBorder="1" applyAlignment="1">
      <alignment horizontal="left"/>
    </xf>
    <xf numFmtId="164" fontId="33" fillId="0" borderId="10" xfId="1" applyNumberFormat="1" applyFont="1" applyFill="1" applyBorder="1" applyAlignment="1">
      <alignment horizontal="center" wrapText="1"/>
    </xf>
    <xf numFmtId="165" fontId="33" fillId="0" borderId="10" xfId="1" applyNumberFormat="1" applyFont="1" applyFill="1" applyBorder="1" applyAlignment="1">
      <alignment horizontal="center" wrapText="1"/>
    </xf>
    <xf numFmtId="165" fontId="33" fillId="0" borderId="10" xfId="2" applyNumberFormat="1" applyFont="1" applyFill="1" applyBorder="1" applyAlignment="1">
      <alignment horizontal="center" wrapText="1"/>
    </xf>
    <xf numFmtId="164" fontId="33" fillId="0" borderId="5" xfId="1" applyNumberFormat="1" applyFont="1" applyFill="1" applyBorder="1"/>
    <xf numFmtId="5" fontId="33" fillId="0" borderId="5" xfId="1" applyNumberFormat="1" applyFont="1" applyFill="1" applyBorder="1"/>
    <xf numFmtId="3" fontId="32" fillId="0" borderId="0" xfId="0" applyNumberFormat="1" applyFont="1" applyFill="1" applyBorder="1" applyAlignment="1">
      <alignment wrapText="1"/>
    </xf>
    <xf numFmtId="3" fontId="24" fillId="0" borderId="0" xfId="0" applyNumberFormat="1" applyFont="1" applyFill="1" applyBorder="1" applyAlignment="1">
      <alignment wrapText="1"/>
    </xf>
    <xf numFmtId="164" fontId="32" fillId="0" borderId="5" xfId="1" applyNumberFormat="1" applyFont="1" applyFill="1" applyBorder="1" applyAlignment="1">
      <alignment wrapText="1"/>
    </xf>
    <xf numFmtId="164" fontId="33" fillId="0" borderId="10" xfId="1" applyNumberFormat="1" applyFont="1" applyBorder="1" applyAlignment="1">
      <alignment horizontal="left"/>
    </xf>
    <xf numFmtId="164" fontId="33" fillId="0" borderId="10" xfId="1" applyNumberFormat="1" applyFont="1" applyBorder="1" applyAlignment="1">
      <alignment horizontal="center" wrapText="1"/>
    </xf>
    <xf numFmtId="164" fontId="14" fillId="4" borderId="6" xfId="1" applyNumberFormat="1" applyFont="1" applyFill="1" applyBorder="1" applyAlignment="1"/>
    <xf numFmtId="164" fontId="14" fillId="0" borderId="8" xfId="1" applyNumberFormat="1" applyFont="1" applyBorder="1" applyAlignment="1"/>
    <xf numFmtId="164" fontId="14" fillId="4" borderId="8" xfId="1" applyNumberFormat="1" applyFont="1" applyFill="1" applyBorder="1" applyAlignment="1"/>
    <xf numFmtId="164" fontId="14" fillId="0" borderId="11" xfId="1" applyNumberFormat="1" applyFont="1" applyBorder="1" applyAlignment="1"/>
    <xf numFmtId="164" fontId="33" fillId="4" borderId="5" xfId="1" applyNumberFormat="1" applyFont="1" applyFill="1" applyBorder="1" applyAlignment="1">
      <alignment wrapText="1"/>
    </xf>
    <xf numFmtId="5" fontId="33" fillId="4" borderId="5" xfId="1" applyNumberFormat="1" applyFont="1" applyFill="1" applyBorder="1" applyAlignment="1">
      <alignment wrapText="1"/>
    </xf>
    <xf numFmtId="5" fontId="33" fillId="4" borderId="5" xfId="1" applyNumberFormat="1" applyFont="1" applyFill="1" applyBorder="1" applyAlignment="1"/>
    <xf numFmtId="164" fontId="33" fillId="4" borderId="12" xfId="1" applyNumberFormat="1" applyFont="1" applyFill="1" applyBorder="1" applyAlignment="1"/>
    <xf numFmtId="164" fontId="32" fillId="0" borderId="2" xfId="1" applyNumberFormat="1" applyFont="1" applyBorder="1" applyAlignment="1">
      <alignment wrapText="1"/>
    </xf>
    <xf numFmtId="164" fontId="32" fillId="0" borderId="3" xfId="1" applyNumberFormat="1" applyFont="1" applyBorder="1" applyAlignment="1">
      <alignment wrapText="1"/>
    </xf>
    <xf numFmtId="164" fontId="32" fillId="0" borderId="10" xfId="1" applyNumberFormat="1" applyFont="1" applyBorder="1" applyAlignment="1">
      <alignment wrapText="1"/>
    </xf>
    <xf numFmtId="43" fontId="24" fillId="0" borderId="0" xfId="1" applyNumberFormat="1" applyFont="1" applyBorder="1"/>
    <xf numFmtId="164" fontId="32" fillId="0" borderId="5" xfId="1" applyNumberFormat="1" applyFont="1" applyBorder="1"/>
    <xf numFmtId="5" fontId="32" fillId="0" borderId="5" xfId="1" applyNumberFormat="1" applyFont="1" applyBorder="1"/>
    <xf numFmtId="164" fontId="24" fillId="0" borderId="13" xfId="1" applyNumberFormat="1" applyFont="1" applyBorder="1" applyAlignment="1">
      <alignment horizontal="left"/>
    </xf>
    <xf numFmtId="164" fontId="24" fillId="0" borderId="18" xfId="1" applyNumberFormat="1" applyFont="1" applyBorder="1" applyAlignment="1">
      <alignment horizontal="left"/>
    </xf>
    <xf numFmtId="164" fontId="32" fillId="0" borderId="12" xfId="1" applyNumberFormat="1" applyFont="1" applyBorder="1" applyAlignment="1">
      <alignment horizontal="left"/>
    </xf>
    <xf numFmtId="164" fontId="32" fillId="0" borderId="2" xfId="1" applyNumberFormat="1" applyFont="1" applyFill="1" applyBorder="1" applyAlignment="1">
      <alignment horizontal="left"/>
    </xf>
    <xf numFmtId="164" fontId="32" fillId="0" borderId="3" xfId="1" applyNumberFormat="1" applyFont="1" applyFill="1" applyBorder="1" applyAlignment="1">
      <alignment horizontal="left"/>
    </xf>
    <xf numFmtId="164" fontId="24" fillId="4" borderId="50" xfId="1" applyNumberFormat="1" applyFont="1" applyFill="1" applyBorder="1"/>
    <xf numFmtId="164" fontId="24" fillId="0" borderId="50" xfId="1" applyNumberFormat="1" applyFont="1" applyBorder="1"/>
    <xf numFmtId="164" fontId="24" fillId="0" borderId="51" xfId="1" applyNumberFormat="1" applyFont="1" applyBorder="1"/>
    <xf numFmtId="164" fontId="35" fillId="4" borderId="52" xfId="2" applyNumberFormat="1" applyFont="1" applyFill="1" applyBorder="1"/>
    <xf numFmtId="0" fontId="35" fillId="4" borderId="12" xfId="0" applyFont="1" applyFill="1" applyBorder="1" applyAlignment="1">
      <alignment horizontal="left"/>
    </xf>
    <xf numFmtId="0" fontId="32" fillId="0" borderId="12" xfId="0" applyFont="1" applyFill="1" applyBorder="1" applyAlignment="1">
      <alignment horizontal="left"/>
    </xf>
    <xf numFmtId="0" fontId="32" fillId="0" borderId="12" xfId="0" applyFont="1" applyBorder="1" applyAlignment="1">
      <alignment horizontal="left"/>
    </xf>
    <xf numFmtId="0" fontId="33" fillId="0" borderId="12" xfId="0" applyFont="1" applyFill="1" applyBorder="1" applyAlignment="1">
      <alignment horizontal="left"/>
    </xf>
    <xf numFmtId="0" fontId="24" fillId="0" borderId="13" xfId="0" applyFont="1" applyFill="1" applyBorder="1" applyAlignment="1">
      <alignment horizontal="left"/>
    </xf>
    <xf numFmtId="0" fontId="24" fillId="0" borderId="18" xfId="0" applyFont="1" applyFill="1" applyBorder="1" applyAlignment="1">
      <alignment horizontal="left"/>
    </xf>
    <xf numFmtId="164" fontId="14" fillId="0" borderId="13" xfId="1" applyNumberFormat="1" applyFont="1" applyFill="1" applyBorder="1" applyAlignment="1"/>
    <xf numFmtId="164" fontId="14" fillId="0" borderId="18" xfId="1" applyNumberFormat="1" applyFont="1" applyFill="1" applyBorder="1" applyAlignment="1"/>
    <xf numFmtId="164" fontId="32" fillId="0" borderId="12" xfId="1" applyNumberFormat="1" applyFont="1" applyFill="1" applyBorder="1" applyAlignment="1">
      <alignment horizontal="left"/>
    </xf>
    <xf numFmtId="164" fontId="32" fillId="0" borderId="0" xfId="1" applyNumberFormat="1" applyFont="1" applyAlignment="1">
      <alignment horizontal="left"/>
    </xf>
    <xf numFmtId="164" fontId="32" fillId="0" borderId="1" xfId="1" applyNumberFormat="1" applyFont="1" applyBorder="1"/>
    <xf numFmtId="3" fontId="32" fillId="0" borderId="2" xfId="0" applyNumberFormat="1" applyFont="1" applyFill="1" applyBorder="1" applyAlignment="1">
      <alignment horizontal="right" vertical="top" wrapText="1"/>
    </xf>
    <xf numFmtId="0" fontId="32" fillId="0" borderId="27" xfId="0" applyFont="1" applyFill="1" applyBorder="1" applyAlignment="1">
      <alignment horizontal="left"/>
    </xf>
    <xf numFmtId="164" fontId="32" fillId="0" borderId="42" xfId="1" applyNumberFormat="1" applyFont="1" applyFill="1" applyBorder="1" applyAlignment="1">
      <alignment horizontal="center" wrapText="1"/>
    </xf>
    <xf numFmtId="164" fontId="32" fillId="0" borderId="2" xfId="1" applyNumberFormat="1" applyFont="1" applyFill="1" applyBorder="1" applyAlignment="1">
      <alignment horizontal="center" wrapText="1"/>
    </xf>
    <xf numFmtId="164" fontId="24" fillId="0" borderId="3" xfId="1" applyNumberFormat="1" applyFont="1" applyBorder="1" applyAlignment="1">
      <alignment wrapText="1"/>
    </xf>
    <xf numFmtId="0" fontId="24" fillId="0" borderId="7" xfId="0" applyFont="1" applyFill="1" applyBorder="1"/>
    <xf numFmtId="5" fontId="14" fillId="0" borderId="8" xfId="1" applyNumberFormat="1" applyFont="1" applyFill="1" applyBorder="1" applyAlignment="1">
      <alignment horizontal="right"/>
    </xf>
    <xf numFmtId="5" fontId="14" fillId="0" borderId="8" xfId="1" applyNumberFormat="1" applyFont="1" applyFill="1" applyBorder="1"/>
    <xf numFmtId="0" fontId="14" fillId="0" borderId="7" xfId="0" applyFont="1" applyFill="1" applyBorder="1"/>
    <xf numFmtId="0" fontId="24" fillId="0" borderId="9" xfId="0" applyFont="1" applyFill="1" applyBorder="1"/>
    <xf numFmtId="5" fontId="14" fillId="0" borderId="11" xfId="1" applyNumberFormat="1" applyFont="1" applyFill="1" applyBorder="1"/>
    <xf numFmtId="164" fontId="14" fillId="0" borderId="7" xfId="1" applyNumberFormat="1" applyFont="1" applyFill="1" applyBorder="1" applyAlignment="1" applyProtection="1">
      <alignment horizontal="right"/>
    </xf>
    <xf numFmtId="164" fontId="14" fillId="0" borderId="7" xfId="1" applyNumberFormat="1" applyFont="1" applyFill="1" applyBorder="1" applyAlignment="1" applyProtection="1"/>
    <xf numFmtId="164" fontId="14" fillId="0" borderId="9" xfId="1" applyNumberFormat="1" applyFont="1" applyFill="1" applyBorder="1" applyAlignment="1" applyProtection="1"/>
    <xf numFmtId="0" fontId="30" fillId="0" borderId="0" xfId="0" applyFont="1"/>
    <xf numFmtId="165" fontId="35" fillId="0" borderId="17" xfId="2" applyNumberFormat="1" applyFont="1" applyFill="1" applyBorder="1" applyAlignment="1">
      <alignment horizontal="center" wrapText="1"/>
    </xf>
    <xf numFmtId="164" fontId="33" fillId="0" borderId="27" xfId="1" applyNumberFormat="1" applyFont="1" applyFill="1" applyBorder="1" applyAlignment="1">
      <alignment horizontal="center" wrapText="1"/>
    </xf>
    <xf numFmtId="164" fontId="33" fillId="0" borderId="29" xfId="2" applyNumberFormat="1" applyFont="1" applyFill="1" applyBorder="1" applyAlignment="1">
      <alignment horizontal="center" wrapText="1"/>
    </xf>
    <xf numFmtId="164" fontId="33" fillId="0" borderId="12" xfId="1" applyNumberFormat="1" applyFont="1" applyFill="1" applyBorder="1" applyAlignment="1">
      <alignment horizontal="left"/>
    </xf>
    <xf numFmtId="0" fontId="24" fillId="0" borderId="19" xfId="0" applyFont="1" applyFill="1" applyBorder="1" applyAlignment="1">
      <alignment vertical="top" wrapText="1"/>
    </xf>
    <xf numFmtId="164" fontId="32" fillId="0" borderId="12" xfId="1" applyNumberFormat="1" applyFont="1" applyBorder="1" applyAlignment="1">
      <alignment wrapText="1"/>
    </xf>
    <xf numFmtId="0" fontId="14" fillId="0" borderId="0" xfId="0" applyFont="1" applyAlignment="1">
      <alignment horizontal="left" vertical="top" wrapText="1"/>
    </xf>
    <xf numFmtId="0" fontId="24" fillId="0" borderId="0" xfId="0" applyFont="1" applyBorder="1" applyAlignment="1">
      <alignment horizontal="left" vertical="top" wrapText="1"/>
    </xf>
    <xf numFmtId="0" fontId="48" fillId="0" borderId="0" xfId="0" applyFont="1" applyAlignment="1">
      <alignment vertical="center"/>
    </xf>
    <xf numFmtId="0" fontId="0" fillId="0" borderId="0" xfId="0" applyFont="1" applyFill="1" applyBorder="1"/>
    <xf numFmtId="0" fontId="49" fillId="0" borderId="0" xfId="0" applyFont="1"/>
    <xf numFmtId="169" fontId="0" fillId="0" borderId="0" xfId="3" applyNumberFormat="1" applyFont="1"/>
    <xf numFmtId="0" fontId="0" fillId="0" borderId="14" xfId="0" applyFont="1" applyBorder="1" applyAlignment="1">
      <alignment horizontal="left"/>
    </xf>
    <xf numFmtId="164" fontId="0" fillId="0" borderId="0" xfId="0" applyNumberFormat="1" applyFont="1"/>
    <xf numFmtId="10" fontId="0" fillId="0" borderId="0" xfId="3" applyNumberFormat="1" applyFont="1"/>
    <xf numFmtId="168" fontId="0" fillId="0" borderId="0" xfId="0" applyNumberFormat="1" applyFont="1" applyAlignment="1">
      <alignment horizontal="right"/>
    </xf>
    <xf numFmtId="0" fontId="49" fillId="0" borderId="0" xfId="0" applyFont="1" applyFill="1"/>
    <xf numFmtId="166" fontId="0" fillId="0" borderId="0" xfId="2" applyNumberFormat="1" applyFont="1" applyFill="1"/>
    <xf numFmtId="166" fontId="49" fillId="0" borderId="0" xfId="0" applyNumberFormat="1" applyFont="1" applyFill="1"/>
    <xf numFmtId="164" fontId="49" fillId="0" borderId="0" xfId="0" applyNumberFormat="1" applyFont="1" applyFill="1" applyBorder="1"/>
    <xf numFmtId="164" fontId="48" fillId="0" borderId="0" xfId="1" applyNumberFormat="1" applyFont="1" applyFill="1" applyBorder="1"/>
    <xf numFmtId="164" fontId="50" fillId="0" borderId="0" xfId="1" applyNumberFormat="1" applyFont="1" applyFill="1" applyBorder="1"/>
    <xf numFmtId="0" fontId="2" fillId="0" borderId="0" xfId="0" applyFont="1" applyFill="1" applyBorder="1"/>
    <xf numFmtId="0" fontId="2" fillId="0" borderId="0" xfId="0" applyFont="1"/>
    <xf numFmtId="0" fontId="48" fillId="0" borderId="0" xfId="0" applyFont="1" applyBorder="1"/>
    <xf numFmtId="164" fontId="0" fillId="0" borderId="0" xfId="1" applyNumberFormat="1" applyFont="1"/>
    <xf numFmtId="0" fontId="51" fillId="0" borderId="0" xfId="0" applyFont="1"/>
    <xf numFmtId="0" fontId="52" fillId="0" borderId="0" xfId="0" applyFont="1"/>
    <xf numFmtId="10" fontId="32" fillId="0" borderId="3" xfId="3" applyNumberFormat="1" applyFont="1" applyFill="1" applyBorder="1" applyAlignment="1" applyProtection="1"/>
    <xf numFmtId="10" fontId="32" fillId="0" borderId="0" xfId="3" applyNumberFormat="1" applyFont="1" applyFill="1" applyBorder="1"/>
    <xf numFmtId="0" fontId="45" fillId="5" borderId="7" xfId="17" applyFont="1" applyFill="1" applyBorder="1" applyAlignment="1">
      <alignment horizontal="center"/>
    </xf>
    <xf numFmtId="0" fontId="45" fillId="5" borderId="0" xfId="17" applyFont="1" applyFill="1" applyBorder="1" applyAlignment="1">
      <alignment horizontal="center"/>
    </xf>
    <xf numFmtId="0" fontId="45" fillId="5" borderId="8" xfId="17" applyFont="1" applyFill="1" applyBorder="1" applyAlignment="1">
      <alignment horizontal="center"/>
    </xf>
    <xf numFmtId="170" fontId="17" fillId="5" borderId="7" xfId="17" applyNumberFormat="1" applyFont="1" applyFill="1" applyBorder="1" applyAlignment="1">
      <alignment horizontal="center"/>
    </xf>
    <xf numFmtId="170" fontId="17" fillId="5" borderId="0" xfId="17" applyNumberFormat="1" applyFont="1" applyFill="1" applyBorder="1" applyAlignment="1">
      <alignment horizontal="center"/>
    </xf>
    <xf numFmtId="170" fontId="17" fillId="5" borderId="8" xfId="17" applyNumberFormat="1" applyFont="1" applyFill="1" applyBorder="1" applyAlignment="1">
      <alignment horizontal="center"/>
    </xf>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9" fillId="3" borderId="7" xfId="17" applyFont="1" applyFill="1" applyBorder="1" applyAlignment="1">
      <alignment horizontal="center"/>
    </xf>
    <xf numFmtId="0" fontId="19" fillId="3" borderId="0" xfId="17" applyFont="1" applyFill="1" applyBorder="1" applyAlignment="1">
      <alignment horizontal="center"/>
    </xf>
    <xf numFmtId="0" fontId="19" fillId="3" borderId="8" xfId="17" applyFont="1" applyFill="1" applyBorder="1" applyAlignment="1">
      <alignment horizontal="center"/>
    </xf>
    <xf numFmtId="15" fontId="19" fillId="3" borderId="7" xfId="17" applyNumberFormat="1" applyFont="1" applyFill="1" applyBorder="1" applyAlignment="1">
      <alignment horizontal="center"/>
    </xf>
    <xf numFmtId="15" fontId="19" fillId="3" borderId="0" xfId="17" applyNumberFormat="1" applyFont="1" applyFill="1" applyBorder="1" applyAlignment="1">
      <alignment horizontal="center"/>
    </xf>
    <xf numFmtId="15" fontId="19" fillId="3" borderId="8" xfId="17" applyNumberFormat="1" applyFont="1" applyFill="1" applyBorder="1" applyAlignment="1">
      <alignment horizontal="center"/>
    </xf>
    <xf numFmtId="0" fontId="15" fillId="3" borderId="4" xfId="17" applyFont="1" applyFill="1" applyBorder="1" applyAlignment="1">
      <alignment horizontal="center"/>
    </xf>
    <xf numFmtId="0" fontId="15" fillId="3" borderId="5" xfId="17" applyFont="1" applyFill="1" applyBorder="1" applyAlignment="1">
      <alignment horizontal="center"/>
    </xf>
    <xf numFmtId="0" fontId="15" fillId="3" borderId="6" xfId="17" applyFont="1" applyFill="1" applyBorder="1" applyAlignment="1">
      <alignment horizontal="center"/>
    </xf>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26" fillId="0" borderId="0" xfId="6" applyFont="1" applyAlignment="1">
      <alignment horizontal="center"/>
    </xf>
    <xf numFmtId="0" fontId="28" fillId="0" borderId="0" xfId="6" applyFont="1" applyAlignment="1">
      <alignment horizontal="center"/>
    </xf>
    <xf numFmtId="0" fontId="32" fillId="0" borderId="22" xfId="0" applyFont="1" applyFill="1" applyBorder="1" applyAlignment="1">
      <alignment horizontal="center" wrapText="1"/>
    </xf>
    <xf numFmtId="0" fontId="32" fillId="0" borderId="23" xfId="0" applyFont="1" applyFill="1" applyBorder="1" applyAlignment="1">
      <alignment horizontal="center" wrapText="1"/>
    </xf>
    <xf numFmtId="0" fontId="32" fillId="0" borderId="4"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4" fillId="0" borderId="0" xfId="0" applyFont="1" applyBorder="1" applyAlignment="1">
      <alignment horizontal="left" wrapText="1"/>
    </xf>
    <xf numFmtId="0" fontId="14" fillId="0" borderId="0" xfId="0" applyFont="1" applyAlignment="1"/>
    <xf numFmtId="0" fontId="32" fillId="0" borderId="1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32" xfId="0" applyFont="1" applyFill="1" applyBorder="1" applyAlignment="1">
      <alignment horizontal="center" wrapText="1"/>
    </xf>
    <xf numFmtId="0" fontId="32" fillId="0" borderId="33" xfId="0" applyFont="1" applyFill="1" applyBorder="1" applyAlignment="1">
      <alignment horizontal="center" wrapText="1"/>
    </xf>
    <xf numFmtId="0" fontId="32" fillId="0" borderId="34" xfId="0" applyFont="1" applyFill="1" applyBorder="1" applyAlignment="1">
      <alignment horizontal="center" wrapText="1"/>
    </xf>
    <xf numFmtId="0" fontId="32" fillId="0" borderId="35" xfId="0" applyFont="1" applyFill="1" applyBorder="1" applyAlignment="1">
      <alignment horizontal="center" wrapText="1"/>
    </xf>
    <xf numFmtId="0" fontId="14"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left" wrapText="1"/>
    </xf>
    <xf numFmtId="0" fontId="32" fillId="0" borderId="1" xfId="0" applyFont="1" applyFill="1" applyBorder="1" applyAlignment="1">
      <alignment horizontal="center"/>
    </xf>
    <xf numFmtId="0" fontId="32" fillId="0" borderId="2" xfId="0" applyFont="1" applyFill="1" applyBorder="1" applyAlignment="1">
      <alignment horizontal="center"/>
    </xf>
    <xf numFmtId="0" fontId="32" fillId="0" borderId="3" xfId="0" applyFont="1" applyFill="1" applyBorder="1" applyAlignment="1">
      <alignment horizontal="center"/>
    </xf>
    <xf numFmtId="0" fontId="39" fillId="0" borderId="22" xfId="5" applyFont="1" applyFill="1" applyBorder="1" applyAlignment="1">
      <alignment horizontal="center" wrapText="1"/>
    </xf>
    <xf numFmtId="0" fontId="39" fillId="0" borderId="23" xfId="5" applyFont="1" applyFill="1" applyBorder="1" applyAlignment="1">
      <alignment horizontal="center" wrapText="1"/>
    </xf>
    <xf numFmtId="0" fontId="7" fillId="0" borderId="0" xfId="0" applyFont="1" applyBorder="1" applyAlignment="1">
      <alignment horizontal="center"/>
    </xf>
    <xf numFmtId="0" fontId="25"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horizontal="left" vertical="top" wrapText="1"/>
    </xf>
    <xf numFmtId="0" fontId="24" fillId="0" borderId="0" xfId="0" applyFont="1" applyFill="1" applyBorder="1" applyAlignment="1">
      <alignment horizontal="left" vertical="top" wrapText="1"/>
    </xf>
    <xf numFmtId="164" fontId="32" fillId="0" borderId="22" xfId="1" applyNumberFormat="1" applyFont="1" applyFill="1" applyBorder="1" applyAlignment="1">
      <alignment horizontal="center" wrapText="1"/>
    </xf>
    <xf numFmtId="164" fontId="32" fillId="0" borderId="23" xfId="1" applyNumberFormat="1" applyFont="1" applyFill="1" applyBorder="1" applyAlignment="1">
      <alignment horizontal="center" wrapText="1"/>
    </xf>
    <xf numFmtId="0" fontId="24" fillId="0" borderId="0" xfId="0" applyFont="1" applyAlignment="1">
      <alignment horizontal="left" wrapText="1"/>
    </xf>
    <xf numFmtId="0" fontId="3" fillId="0" borderId="0" xfId="0" applyFont="1" applyBorder="1" applyAlignment="1">
      <alignment horizontal="left"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4" fillId="0" borderId="0" xfId="0" applyFont="1" applyAlignment="1">
      <alignment horizontal="left" wrapText="1"/>
    </xf>
    <xf numFmtId="166" fontId="6" fillId="0" borderId="1" xfId="1" applyNumberFormat="1" applyFont="1" applyBorder="1" applyAlignment="1">
      <alignment horizontal="center"/>
    </xf>
    <xf numFmtId="166" fontId="6" fillId="0" borderId="2" xfId="1" applyNumberFormat="1" applyFont="1" applyBorder="1" applyAlignment="1">
      <alignment horizontal="center"/>
    </xf>
    <xf numFmtId="166" fontId="6" fillId="0" borderId="3" xfId="1" applyNumberFormat="1"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32" fillId="0" borderId="1" xfId="0" applyFont="1" applyBorder="1" applyAlignment="1">
      <alignment horizontal="center"/>
    </xf>
    <xf numFmtId="0" fontId="32" fillId="0" borderId="2" xfId="0" applyFont="1" applyBorder="1" applyAlignment="1">
      <alignment horizontal="center"/>
    </xf>
    <xf numFmtId="0" fontId="32" fillId="0" borderId="3" xfId="0" applyFont="1" applyBorder="1" applyAlignment="1">
      <alignment horizontal="center"/>
    </xf>
  </cellXfs>
  <cellStyles count="18">
    <cellStyle name="Comma" xfId="1" builtinId="3"/>
    <cellStyle name="Currency" xfId="2" builtinId="4"/>
    <cellStyle name="Currency 2" xfId="7"/>
    <cellStyle name="Currency 3" xfId="8"/>
    <cellStyle name="Currency 3 2" xfId="9"/>
    <cellStyle name="Currency 4" xfId="10"/>
    <cellStyle name="Normal" xfId="0" builtinId="0"/>
    <cellStyle name="Normal 2" xfId="5"/>
    <cellStyle name="Normal 2 2" xfId="6"/>
    <cellStyle name="Normal 3" xfId="4"/>
    <cellStyle name="Normal 3 2" xfId="17"/>
    <cellStyle name="Normal 4" xfId="11"/>
    <cellStyle name="Normal 4 2" xfId="12"/>
    <cellStyle name="Normal 5" xfId="13"/>
    <cellStyle name="Percent" xfId="3" builtinId="5"/>
    <cellStyle name="Percent 2" xfId="14"/>
    <cellStyle name="Percent 3" xfId="15"/>
    <cellStyle name="Percent 4" xfId="16"/>
  </cellStyles>
  <dxfs count="198">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font>
        <b val="0"/>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sz val="11"/>
        <color theme="1"/>
        <name val="Calibri"/>
        <scheme val="minor"/>
      </font>
      <numFmt numFmtId="164" formatCode="_(* #,##0_);_(* \(#,##0\);_(* &quot;-&quot;??_);_(@_)"/>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top/>
        <bottom/>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color theme="1"/>
        <name val="Calibri"/>
        <scheme val="minor"/>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style="medium">
          <color indexed="64"/>
        </right>
        <top/>
        <bottom/>
      </border>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35" formatCode="_(* #,##0.00_);_(* \(#,##0.00\);_(* &quot;-&quot;??_);_(@_)"/>
    </dxf>
    <dxf>
      <font>
        <b val="0"/>
        <i val="0"/>
        <strike val="0"/>
        <condense val="0"/>
        <extend val="0"/>
        <outline val="0"/>
        <shadow val="0"/>
        <u val="none"/>
        <vertAlign val="baseline"/>
        <sz val="11"/>
        <color theme="1"/>
        <name val="Calibri"/>
        <scheme val="minor"/>
      </font>
      <numFmt numFmtId="35" formatCode="_(* #,##0.00_);_(* \(#,##0.00\);_(* &quot;-&quot;??_);_(@_)"/>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i val="0"/>
        <strike val="0"/>
        <condense val="0"/>
        <extend val="0"/>
        <outline val="0"/>
        <shadow val="0"/>
        <u val="none"/>
        <vertAlign val="baseline"/>
        <sz val="11"/>
        <color theme="1"/>
        <name val="Calibri"/>
        <scheme val="minor"/>
      </font>
      <numFmt numFmtId="164" formatCode="_(* #,##0_);_(* \(#,##0\);_(* &quot;-&quot;??_);_(@_)"/>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border>
        <bottom style="medium">
          <color indexed="64"/>
        </bottom>
      </border>
    </dxf>
    <dxf>
      <font>
        <b/>
        <i val="0"/>
        <strike val="0"/>
        <condense val="0"/>
        <extend val="0"/>
        <outline val="0"/>
        <shadow val="0"/>
        <u val="none"/>
        <vertAlign val="baseline"/>
        <sz val="11"/>
        <color theme="1"/>
        <name val="Calibri"/>
        <scheme val="minor"/>
      </font>
      <numFmt numFmtId="164" formatCode="_(* #,##0_);_(* \(#,##0\);_(* &quot;-&quot;??_);_(@_)"/>
      <alignment horizontal="general" vertical="bottom"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1"/>
        <color theme="1"/>
        <name val="Calibri"/>
        <scheme val="minor"/>
      </font>
      <numFmt numFmtId="35" formatCode="_(* #,##0.00_);_(* \(#,##0.00\);_(* &quot;-&quot;??_);_(@_)"/>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alignment horizontal="lef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dxf>
    <dxf>
      <border>
        <bottom style="medium">
          <color indexed="64"/>
        </bottom>
      </border>
    </dxf>
    <dxf>
      <font>
        <b/>
        <i val="0"/>
        <strike val="0"/>
        <condense val="0"/>
        <extend val="0"/>
        <outline val="0"/>
        <shadow val="0"/>
        <u val="none"/>
        <vertAlign val="baseline"/>
        <sz val="11"/>
        <color theme="1"/>
        <name val="Calibri"/>
        <scheme val="minor"/>
      </font>
      <numFmt numFmtId="164" formatCode="_(* #,##0_);_(* \(#,##0\);_(* &quot;-&quot;??_);_(@_)"/>
      <alignment horizontal="general" vertical="bottom"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0" indent="0" justifyLastLine="0" shrinkToFit="0" readingOrder="0"/>
    </dxf>
    <dxf>
      <font>
        <strike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auto="1"/>
        <name val="Calibri"/>
        <scheme val="minor"/>
      </font>
      <numFmt numFmtId="164" formatCode="_(* #,##0_);_(* \(#,##0\);_(* &quot;-&quot;??_);_(@_)"/>
      <alignment horizontal="center" vertical="bottom"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auto="1"/>
        </patternFill>
      </fill>
      <alignment horizontal="general" vertical="bottom" textRotation="0" wrapText="1" indent="0" justifyLastLine="0" shrinkToFit="0" readingOrder="0"/>
      <border diagonalUp="0" diagonalDown="0">
        <left/>
        <right/>
        <top/>
        <bottom style="medium">
          <color indexed="64"/>
        </bottom>
        <vertical/>
      </border>
    </dxf>
    <dxf>
      <font>
        <b val="0"/>
        <i val="0"/>
        <strike val="0"/>
        <condense val="0"/>
        <extend val="0"/>
        <outline val="0"/>
        <shadow val="0"/>
        <u val="none"/>
        <vertAlign val="baseline"/>
        <sz val="11"/>
        <color theme="3"/>
        <name val="Calibri"/>
        <scheme val="minor"/>
      </font>
      <numFmt numFmtId="164" formatCode="_(* #,##0_);_(* \(#,##0\);_(* &quot;-&quot;??_);_(@_)"/>
      <fill>
        <patternFill patternType="none">
          <fgColor indexed="64"/>
          <bgColor auto="1"/>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auto="1"/>
        </patternFill>
      </fill>
      <alignment horizontal="left" vertical="bottom" textRotation="0" wrapText="0" indent="0" justifyLastLine="0" shrinkToFit="0" readingOrder="0"/>
      <border diagonalUp="0" diagonalDown="0">
        <left style="medium">
          <color indexed="64"/>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164" formatCode="_(* #,##0_);_(* \(#,##0\);_(* &quot;-&quot;??_);_(@_)"/>
      <fill>
        <patternFill patternType="none">
          <fgColor indexed="64"/>
          <bgColor auto="1"/>
        </patternFill>
      </fill>
    </dxf>
    <dxf>
      <border>
        <bottom style="medium">
          <color indexed="64"/>
        </bottom>
      </border>
    </dxf>
    <dxf>
      <font>
        <b/>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alignment horizontal="center" vertical="bottom" textRotation="0" wrapText="1" indent="0" justifyLastLine="0" shrinkToFit="0" readingOrder="0"/>
      <border diagonalUp="0" diagonalDown="0" outline="0">
        <left/>
        <right/>
        <top/>
        <bottom/>
      </border>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strike val="0"/>
        <outline val="0"/>
        <shadow val="0"/>
        <u val="none"/>
        <vertAlign val="baseline"/>
        <sz val="1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color auto="1"/>
        <name val="Calibri"/>
        <scheme val="minor"/>
      </font>
      <numFmt numFmtId="165" formatCode="&quot;$&quot;#,##0"/>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9" formatCode="&quot;$&quot;#,##0_);\(&quot;$&quot;#,##0\)"/>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protection locked="1" hidden="0"/>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numFmt numFmtId="30" formatCode="@"/>
      <fill>
        <patternFill patternType="none">
          <fgColor indexed="64"/>
          <bgColor auto="1"/>
        </patternFill>
      </fill>
      <alignment horizontal="general" vertical="bottom" textRotation="0" wrapText="1" indent="0" justifyLastLine="0" shrinkToFit="0" readingOrder="0"/>
      <border diagonalUp="0" diagonalDown="0">
        <left style="medium">
          <color indexed="64"/>
        </left>
        <right/>
        <top/>
        <bottom/>
        <vertical/>
        <horizontal/>
      </border>
    </dxf>
    <dxf>
      <border outline="0">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theme="3"/>
        <name val="Calibri"/>
        <scheme val="minor"/>
      </font>
      <numFmt numFmtId="9" formatCode="&quot;$&quot;#,##0_);\(&quot;$&quot;#,##0\)"/>
      <fill>
        <patternFill patternType="none">
          <fgColor indexed="64"/>
          <bgColor auto="1"/>
        </patternFill>
      </fill>
    </dxf>
    <dxf>
      <font>
        <b val="0"/>
        <i val="0"/>
        <strike val="0"/>
        <condense val="0"/>
        <extend val="0"/>
        <outline val="0"/>
        <shadow val="0"/>
        <u val="none"/>
        <vertAlign val="baseline"/>
        <sz val="11"/>
        <color theme="3"/>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i val="0"/>
        <strike val="0"/>
        <condense val="0"/>
        <extend val="0"/>
        <outline val="0"/>
        <shadow val="0"/>
        <u val="none"/>
        <vertAlign val="baseline"/>
        <sz val="11"/>
        <color theme="1"/>
        <name val="Calibri"/>
        <scheme val="minor"/>
      </font>
      <numFmt numFmtId="164" formatCode="_(* #,##0_);_(* \(#,##0\);_(*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dxf>
    <dxf>
      <border>
        <bottom style="medium">
          <color indexed="64"/>
        </bottom>
      </border>
    </dxf>
    <dxf>
      <font>
        <b val="0"/>
        <strike val="0"/>
        <outline val="0"/>
        <shadow val="0"/>
        <u val="none"/>
        <vertAlign val="baseline"/>
        <sz val="11"/>
        <color auto="1"/>
        <name val="Calibri"/>
        <scheme val="minor"/>
      </font>
      <border diagonalUp="0" diagonalDown="0" outline="0">
        <left/>
        <right/>
        <top/>
        <bottom/>
      </border>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3"/>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border diagonalUp="0" diagonalDown="0" outline="0">
        <left/>
        <right/>
        <top/>
        <bottom style="medium">
          <color indexed="64"/>
        </bottom>
      </border>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0" formatCode="General"/>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medium">
          <color auto="1"/>
        </top>
        <bottom style="medium">
          <color auto="1"/>
        </bottom>
      </border>
      <protection locked="1" hidden="0"/>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medium">
          <color auto="1"/>
        </top>
        <bottom style="medium">
          <color auto="1"/>
        </bottom>
      </border>
      <protection locked="1" hidden="0"/>
    </dxf>
    <dxf>
      <font>
        <b val="0"/>
        <i val="0"/>
        <strike val="0"/>
        <condense val="0"/>
        <extend val="0"/>
        <outline val="0"/>
        <shadow val="0"/>
        <u val="none"/>
        <vertAlign val="baseline"/>
        <sz val="11"/>
        <color theme="1"/>
        <name val="Calibri"/>
        <scheme val="minor"/>
      </font>
      <numFmt numFmtId="167" formatCode="\$#,##0_);\(\$#,##0\)"/>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style="medium">
          <color auto="1"/>
        </top>
        <bottom style="medium">
          <color auto="1"/>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medium">
          <color auto="1"/>
        </top>
        <bottom style="medium">
          <color auto="1"/>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numFmt numFmtId="165" formatCode="&quot;$&quot;#,##0"/>
      <fill>
        <patternFill patternType="none">
          <fgColor indexed="64"/>
          <bgColor auto="1"/>
        </patternFill>
      </fill>
    </dxf>
    <dxf>
      <border>
        <bottom style="medium">
          <color indexed="64"/>
        </bottom>
      </border>
    </dxf>
    <dxf>
      <font>
        <b/>
        <i val="0"/>
        <strike val="0"/>
        <condense val="0"/>
        <extend val="0"/>
        <outline val="0"/>
        <shadow val="0"/>
        <u val="none"/>
        <vertAlign val="baseline"/>
        <sz val="11"/>
        <color theme="1"/>
        <name val="Calibri"/>
        <scheme val="minor"/>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5" formatCode="&quot;$&quot;#,##0"/>
      <alignment horizontal="right" vertical="bottom" textRotation="0" wrapText="1" indent="0" justifyLastLine="0" shrinkToFit="0" readingOrder="0"/>
      <border diagonalUp="0" diagonalDown="0" outline="0">
        <left/>
        <right/>
        <top/>
        <bottom/>
      </border>
    </dxf>
    <dxf>
      <font>
        <strike val="0"/>
        <outline val="0"/>
        <shadow val="0"/>
        <u val="none"/>
        <vertAlign val="baseline"/>
        <sz val="11"/>
        <name val="Calibri"/>
        <scheme val="minor"/>
      </font>
      <numFmt numFmtId="165" formatCode="&quot;$&quot;#,##0"/>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bottom"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30" formatCode="@"/>
    </dxf>
    <dxf>
      <border>
        <bottom style="medium">
          <color indexed="64"/>
        </bottom>
      </border>
    </dxf>
    <dxf>
      <font>
        <b/>
        <i val="0"/>
        <strike val="0"/>
        <condense val="0"/>
        <extend val="0"/>
        <outline val="0"/>
        <shadow val="0"/>
        <u val="none"/>
        <vertAlign val="baseline"/>
        <sz val="11"/>
        <color rgb="FFC00000"/>
        <name val="Calibri"/>
        <scheme val="minor"/>
      </font>
      <numFmt numFmtId="30" formatCode="@"/>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E9FA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2" name="Picture 1"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62</xdr:row>
      <xdr:rowOff>9525</xdr:rowOff>
    </xdr:from>
    <xdr:to>
      <xdr:col>4</xdr:col>
      <xdr:colOff>9525</xdr:colOff>
      <xdr:row>68</xdr:row>
      <xdr:rowOff>76200</xdr:rowOff>
    </xdr:to>
    <xdr:sp macro="" textlink="">
      <xdr:nvSpPr>
        <xdr:cNvPr id="2" name="TextBox 1"/>
        <xdr:cNvSpPr txBox="1"/>
      </xdr:nvSpPr>
      <xdr:spPr>
        <a:xfrm>
          <a:off x="28575" y="12020550"/>
          <a:ext cx="5334000" cy="1038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050" b="1" baseline="0"/>
            <a:t>Buildings (examples): </a:t>
          </a:r>
          <a:r>
            <a:rPr lang="en-US" sz="1050" b="0" baseline="0"/>
            <a:t>o</a:t>
          </a:r>
          <a:r>
            <a:rPr lang="en-US" sz="1050" baseline="0"/>
            <a:t>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050"/>
        </a:p>
        <a:p>
          <a:endParaRPr lang="en-US" sz="500">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31</xdr:row>
      <xdr:rowOff>9524</xdr:rowOff>
    </xdr:from>
    <xdr:to>
      <xdr:col>5</xdr:col>
      <xdr:colOff>38100</xdr:colOff>
      <xdr:row>51</xdr:row>
      <xdr:rowOff>95249</xdr:rowOff>
    </xdr:to>
    <xdr:sp macro="" textlink="">
      <xdr:nvSpPr>
        <xdr:cNvPr id="2" name="TextBox 1"/>
        <xdr:cNvSpPr txBox="1"/>
      </xdr:nvSpPr>
      <xdr:spPr>
        <a:xfrm>
          <a:off x="57150" y="6524624"/>
          <a:ext cx="7924800" cy="3324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 pavements, harbors and ports, parking structures, utility systems </a:t>
          </a:r>
        </a:p>
        <a:p>
          <a:endParaRPr lang="en-US" sz="1100"/>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500" baseline="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xdr:colOff>
      <xdr:row>31</xdr:row>
      <xdr:rowOff>152399</xdr:rowOff>
    </xdr:from>
    <xdr:to>
      <xdr:col>4</xdr:col>
      <xdr:colOff>1095375</xdr:colOff>
      <xdr:row>58</xdr:row>
      <xdr:rowOff>114300</xdr:rowOff>
    </xdr:to>
    <xdr:sp macro="" textlink="">
      <xdr:nvSpPr>
        <xdr:cNvPr id="2" name="TextBox 1"/>
        <xdr:cNvSpPr txBox="1"/>
      </xdr:nvSpPr>
      <xdr:spPr>
        <a:xfrm>
          <a:off x="19050" y="6496049"/>
          <a:ext cx="7620000" cy="4333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1" fontAlgn="base"/>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fontAlgn="base"/>
          <a:endParaRPr lang="en-US" sz="1100" baseline="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31</xdr:row>
      <xdr:rowOff>28573</xdr:rowOff>
    </xdr:from>
    <xdr:to>
      <xdr:col>5</xdr:col>
      <xdr:colOff>0</xdr:colOff>
      <xdr:row>53</xdr:row>
      <xdr:rowOff>9524</xdr:rowOff>
    </xdr:to>
    <xdr:sp macro="" textlink="">
      <xdr:nvSpPr>
        <xdr:cNvPr id="2" name="TextBox 1"/>
        <xdr:cNvSpPr txBox="1"/>
      </xdr:nvSpPr>
      <xdr:spPr>
        <a:xfrm>
          <a:off x="28575" y="6334123"/>
          <a:ext cx="7124700" cy="35433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050" b="1" baseline="0">
              <a:solidFill>
                <a:schemeClr val="dk1"/>
              </a:solidFill>
              <a:latin typeface="+mn-lt"/>
              <a:ea typeface="+mn-ea"/>
              <a:cs typeface="+mn-cs"/>
            </a:rPr>
            <a:t>Acres: </a:t>
          </a:r>
          <a:r>
            <a:rPr lang="en-US" sz="1050" b="0" baseline="0">
              <a:solidFill>
                <a:schemeClr val="dk1"/>
              </a:solidFill>
              <a:latin typeface="+mn-lt"/>
              <a:ea typeface="+mn-ea"/>
              <a:cs typeface="+mn-cs"/>
            </a:rPr>
            <a:t>T</a:t>
          </a:r>
          <a:r>
            <a:rPr lang="en-US" sz="1050">
              <a:solidFill>
                <a:schemeClr val="dk1"/>
              </a:solidFill>
              <a:latin typeface="+mn-lt"/>
              <a:ea typeface="+mn-ea"/>
              <a:cs typeface="+mn-cs"/>
            </a:rPr>
            <a: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a:endParaRPr lang="en-US" sz="1050"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60</xdr:row>
      <xdr:rowOff>9525</xdr:rowOff>
    </xdr:from>
    <xdr:to>
      <xdr:col>4</xdr:col>
      <xdr:colOff>0</xdr:colOff>
      <xdr:row>67</xdr:row>
      <xdr:rowOff>133350</xdr:rowOff>
    </xdr:to>
    <xdr:sp macro="" textlink="">
      <xdr:nvSpPr>
        <xdr:cNvPr id="2" name="TextBox 1"/>
        <xdr:cNvSpPr txBox="1"/>
      </xdr:nvSpPr>
      <xdr:spPr>
        <a:xfrm>
          <a:off x="85725" y="12087225"/>
          <a:ext cx="4791075" cy="1257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11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1100" baseline="0">
            <a:solidFill>
              <a:schemeClr val="dk1"/>
            </a:solidFill>
            <a:latin typeface="+mn-lt"/>
            <a:ea typeface="+mn-ea"/>
            <a:cs typeface="+mn-cs"/>
          </a:endParaRPr>
        </a:p>
        <a:p>
          <a:pPr lvl="1"/>
          <a:endParaRPr lang="en-US" sz="1100"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29</xdr:row>
      <xdr:rowOff>9525</xdr:rowOff>
    </xdr:from>
    <xdr:to>
      <xdr:col>5</xdr:col>
      <xdr:colOff>0</xdr:colOff>
      <xdr:row>56</xdr:row>
      <xdr:rowOff>142875</xdr:rowOff>
    </xdr:to>
    <xdr:sp macro="" textlink="">
      <xdr:nvSpPr>
        <xdr:cNvPr id="2" name="TextBox 1"/>
        <xdr:cNvSpPr txBox="1"/>
      </xdr:nvSpPr>
      <xdr:spPr>
        <a:xfrm>
          <a:off x="28575" y="5972175"/>
          <a:ext cx="8201025" cy="45053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a:latin typeface="+mn-lt"/>
            </a:rPr>
            <a:t>Key Definitions </a:t>
          </a:r>
          <a:r>
            <a:rPr lang="en-US" sz="1050" b="1" baseline="0">
              <a:latin typeface="+mn-lt"/>
            </a:rPr>
            <a:t> and Examples</a:t>
          </a:r>
        </a:p>
        <a:p>
          <a:endParaRPr lang="en-US" sz="1050" baseline="0">
            <a:latin typeface="+mn-lt"/>
          </a:endParaRPr>
        </a:p>
        <a:p>
          <a:r>
            <a:rPr lang="en-US" sz="1050" b="1" baseline="0">
              <a:latin typeface="+mn-lt"/>
            </a:rPr>
            <a:t>Buildings (examples): </a:t>
          </a:r>
          <a:r>
            <a:rPr lang="en-US" sz="1050" b="0" baseline="0">
              <a:latin typeface="+mn-lt"/>
            </a:rPr>
            <a:t>o</a:t>
          </a:r>
          <a:r>
            <a:rPr lang="en-US" sz="1050" baseline="0">
              <a:latin typeface="+mn-lt"/>
            </a:rPr>
            <a:t>ffice, laboratories, hospital, school, museum, data center, warehouse</a:t>
          </a:r>
        </a:p>
        <a:p>
          <a:endParaRPr lang="en-US" sz="1050" baseline="0">
            <a:latin typeface="+mn-lt"/>
          </a:endParaRPr>
        </a:p>
        <a:p>
          <a:r>
            <a:rPr lang="en-US" sz="1050" b="1" baseline="0">
              <a:latin typeface="+mn-lt"/>
            </a:rPr>
            <a:t>Structures </a:t>
          </a:r>
          <a:r>
            <a:rPr lang="en-US" sz="1050" b="1" baseline="0">
              <a:solidFill>
                <a:schemeClr val="dk1"/>
              </a:solidFill>
              <a:latin typeface="+mn-lt"/>
              <a:ea typeface="+mn-ea"/>
              <a:cs typeface="+mn-cs"/>
            </a:rPr>
            <a:t>(examples): </a:t>
          </a:r>
          <a:r>
            <a:rPr lang="en-US" sz="1050" b="0" baseline="0">
              <a:solidFill>
                <a:schemeClr val="dk1"/>
              </a:solidFill>
              <a:latin typeface="+mn-lt"/>
              <a:ea typeface="+mn-ea"/>
              <a:cs typeface="+mn-cs"/>
            </a:rPr>
            <a:t>airfield pavements, harbors and ports, parking structures, utility systems </a:t>
          </a:r>
        </a:p>
        <a:p>
          <a:endParaRPr lang="en-US" sz="1050" b="1" baseline="0">
            <a:latin typeface="+mn-lt"/>
          </a:endParaRPr>
        </a:p>
        <a:p>
          <a:r>
            <a:rPr lang="en-US" sz="1050" b="1" baseline="0">
              <a:latin typeface="+mn-lt"/>
            </a:rPr>
            <a:t>Land </a:t>
          </a:r>
          <a:r>
            <a:rPr lang="en-US" sz="1050" b="1" baseline="0">
              <a:solidFill>
                <a:schemeClr val="dk1"/>
              </a:solidFill>
              <a:latin typeface="+mn-lt"/>
              <a:ea typeface="+mn-ea"/>
              <a:cs typeface="+mn-cs"/>
            </a:rPr>
            <a:t>(examples): </a:t>
          </a:r>
          <a:r>
            <a:rPr lang="en-US" sz="1050" b="0" baseline="0">
              <a:solidFill>
                <a:schemeClr val="dk1"/>
              </a:solidFill>
              <a:latin typeface="+mn-lt"/>
              <a:ea typeface="+mn-ea"/>
              <a:cs typeface="+mn-cs"/>
            </a:rPr>
            <a:t>agriculture, grazing, forest and wildlife, navigation and traffic aids </a:t>
          </a:r>
        </a:p>
        <a:p>
          <a:endParaRPr lang="en-US" sz="105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Disposition:  </a:t>
          </a:r>
          <a:r>
            <a:rPr lang="en-US" sz="1050" b="0" baseline="0">
              <a:solidFill>
                <a:schemeClr val="dk1"/>
              </a:solidFill>
              <a:latin typeface="+mn-lt"/>
              <a:ea typeface="+mn-ea"/>
              <a:cs typeface="+mn-cs"/>
            </a:rPr>
            <a:t>A</a:t>
          </a:r>
          <a:r>
            <a:rPr lang="en-US" sz="1050">
              <a:solidFill>
                <a:schemeClr val="dk1"/>
              </a:solidFill>
              <a:latin typeface="+mn-lt"/>
              <a:ea typeface="+mn-ea"/>
              <a:cs typeface="+mn-cs"/>
            </a:rPr>
            <a:t>ll assets that have exited the federal portfolio of assets during the reporting fiscal year.  This includes, but is not limited to</a:t>
          </a:r>
          <a:r>
            <a:rPr lang="en-US" sz="1050" baseline="0">
              <a:solidFill>
                <a:schemeClr val="dk1"/>
              </a:solidFill>
              <a:latin typeface="+mn-lt"/>
              <a:ea typeface="+mn-ea"/>
              <a:cs typeface="+mn-cs"/>
            </a:rPr>
            <a:t> </a:t>
          </a:r>
          <a:r>
            <a:rPr lang="en-US" sz="1050">
              <a:solidFill>
                <a:schemeClr val="dk1"/>
              </a:solidFill>
              <a:latin typeface="+mn-lt"/>
              <a:ea typeface="+mn-ea"/>
              <a:cs typeface="+mn-cs"/>
            </a:rPr>
            <a:t>sales, federal transfers, public benefit conveyances, and demolitions</a:t>
          </a:r>
          <a:r>
            <a:rPr lang="en-US" sz="1050" b="0" i="0" u="none">
              <a:solidFill>
                <a:schemeClr val="dk1"/>
              </a:solidFill>
              <a:latin typeface="+mn-lt"/>
              <a:ea typeface="+mn-ea"/>
              <a:cs typeface="+mn-cs"/>
            </a:rPr>
            <a:t>.  Disposition</a:t>
          </a:r>
          <a:r>
            <a:rPr lang="en-US" sz="1050" b="0" i="0" u="none" baseline="0">
              <a:solidFill>
                <a:schemeClr val="dk1"/>
              </a:solidFill>
              <a:latin typeface="+mn-lt"/>
              <a:ea typeface="+mn-ea"/>
              <a:cs typeface="+mn-cs"/>
            </a:rPr>
            <a:t> </a:t>
          </a:r>
          <a:r>
            <a:rPr lang="en-US" sz="1050">
              <a:solidFill>
                <a:schemeClr val="dk1"/>
              </a:solidFill>
              <a:latin typeface="+mn-lt"/>
              <a:ea typeface="+mn-ea"/>
              <a:cs typeface="+mn-cs"/>
            </a:rPr>
            <a:t>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105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050">
            <a:effectLst/>
          </a:endParaRPr>
        </a:p>
        <a:p>
          <a:r>
            <a:rPr lang="en-US" sz="1100">
              <a:solidFill>
                <a:schemeClr val="dk1"/>
              </a:solidFill>
              <a:effectLst/>
              <a:latin typeface="+mn-lt"/>
              <a:ea typeface="+mn-ea"/>
              <a:cs typeface="+mn-cs"/>
            </a:rPr>
            <a:t>- recurring maintenance and repair costs;</a:t>
          </a:r>
          <a:endParaRPr lang="en-US" sz="1050">
            <a:effectLst/>
          </a:endParaRPr>
        </a:p>
        <a:p>
          <a:r>
            <a:rPr lang="en-US" sz="1100">
              <a:solidFill>
                <a:schemeClr val="dk1"/>
              </a:solidFill>
              <a:effectLst/>
              <a:latin typeface="+mn-lt"/>
              <a:ea typeface="+mn-ea"/>
              <a:cs typeface="+mn-cs"/>
            </a:rPr>
            <a:t>- utilities (includes plant operation and purchase of energy);</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05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endParaRPr lang="en-US" sz="105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sz="105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1"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23</xdr:row>
      <xdr:rowOff>152399</xdr:rowOff>
    </xdr:from>
    <xdr:to>
      <xdr:col>6</xdr:col>
      <xdr:colOff>0</xdr:colOff>
      <xdr:row>26</xdr:row>
      <xdr:rowOff>142875</xdr:rowOff>
    </xdr:to>
    <xdr:sp macro="" textlink="">
      <xdr:nvSpPr>
        <xdr:cNvPr id="2" name="TextBox 1"/>
        <xdr:cNvSpPr txBox="1"/>
      </xdr:nvSpPr>
      <xdr:spPr>
        <a:xfrm>
          <a:off x="38100" y="4829174"/>
          <a:ext cx="975360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Demolition was the most commonly used disposition method for buildings in FY 2015.  Demolition represented 40 percent of all disposition methods, followed by public benefit conveyance at 20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22</xdr:row>
      <xdr:rowOff>47625</xdr:rowOff>
    </xdr:from>
    <xdr:to>
      <xdr:col>4</xdr:col>
      <xdr:colOff>1905000</xdr:colOff>
      <xdr:row>24</xdr:row>
      <xdr:rowOff>161926</xdr:rowOff>
    </xdr:to>
    <xdr:sp macro="" textlink="">
      <xdr:nvSpPr>
        <xdr:cNvPr id="2" name="TextBox 1"/>
        <xdr:cNvSpPr txBox="1"/>
      </xdr:nvSpPr>
      <xdr:spPr>
        <a:xfrm>
          <a:off x="38100" y="4295775"/>
          <a:ext cx="971550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Besides the "other" category, demolition was the most commonly used disposition method for structures in FY 2015.  Demolition represented 35 percent of all disposition methods, followed by public benefit conveyance at 10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19</xdr:row>
      <xdr:rowOff>0</xdr:rowOff>
    </xdr:from>
    <xdr:to>
      <xdr:col>6</xdr:col>
      <xdr:colOff>0</xdr:colOff>
      <xdr:row>21</xdr:row>
      <xdr:rowOff>114301</xdr:rowOff>
    </xdr:to>
    <xdr:sp macro="" textlink="">
      <xdr:nvSpPr>
        <xdr:cNvPr id="2" name="TextBox 1"/>
        <xdr:cNvSpPr txBox="1"/>
      </xdr:nvSpPr>
      <xdr:spPr>
        <a:xfrm>
          <a:off x="0" y="3867150"/>
          <a:ext cx="9305925"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Lease termination was the most commonly used disposition method for land in FY 2015.  Lease termination represented 45 percent of all disposition methods, followed by the "other" category  at 27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57151</xdr:colOff>
      <xdr:row>17</xdr:row>
      <xdr:rowOff>28576</xdr:rowOff>
    </xdr:from>
    <xdr:to>
      <xdr:col>4</xdr:col>
      <xdr:colOff>952500</xdr:colOff>
      <xdr:row>32</xdr:row>
      <xdr:rowOff>133350</xdr:rowOff>
    </xdr:to>
    <xdr:sp macro="" textlink="">
      <xdr:nvSpPr>
        <xdr:cNvPr id="2" name="TextBox 1"/>
        <xdr:cNvSpPr txBox="1"/>
      </xdr:nvSpPr>
      <xdr:spPr>
        <a:xfrm>
          <a:off x="57151" y="4171951"/>
          <a:ext cx="6715124" cy="25336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11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pPr lvl="1"/>
          <a:r>
            <a:rPr lang="en-US" sz="1100" b="1">
              <a:solidFill>
                <a:schemeClr val="dk1"/>
              </a:solidFill>
              <a:latin typeface="+mn-lt"/>
              <a:ea typeface="+mn-ea"/>
              <a:cs typeface="+mn-cs"/>
            </a:rPr>
            <a:t>National Historic Landmark – NHL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a:t>
          </a:r>
        </a:p>
        <a:p>
          <a:pPr lvl="1"/>
          <a:endParaRPr lang="en-US" sz="11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p>
      </xdr:txBody>
    </xdr:sp>
    <xdr:clientData/>
  </xdr:twoCellAnchor>
  <xdr:twoCellAnchor>
    <xdr:from>
      <xdr:col>0</xdr:col>
      <xdr:colOff>38100</xdr:colOff>
      <xdr:row>14</xdr:row>
      <xdr:rowOff>19050</xdr:rowOff>
    </xdr:from>
    <xdr:to>
      <xdr:col>5</xdr:col>
      <xdr:colOff>0</xdr:colOff>
      <xdr:row>16</xdr:row>
      <xdr:rowOff>47625</xdr:rowOff>
    </xdr:to>
    <xdr:sp macro="" textlink="">
      <xdr:nvSpPr>
        <xdr:cNvPr id="3" name="TextBox 2"/>
        <xdr:cNvSpPr txBox="1"/>
      </xdr:nvSpPr>
      <xdr:spPr>
        <a:xfrm>
          <a:off x="38100" y="3676650"/>
          <a:ext cx="6743700" cy="3524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latin typeface="+mn-lt"/>
            </a:rPr>
            <a:t>In FY</a:t>
          </a:r>
          <a:r>
            <a:rPr lang="en-US" sz="1100" baseline="0">
              <a:solidFill>
                <a:sysClr val="windowText" lastClr="000000"/>
              </a:solidFill>
              <a:latin typeface="+mn-lt"/>
            </a:rPr>
            <a:t> 2015 less than 1 percent (4,197 assets) of the applicable federal portfolio had National Historic Landmark status.   </a:t>
          </a:r>
          <a:endParaRPr lang="en-US" sz="1100">
            <a:solidFill>
              <a:sysClr val="windowText" lastClr="0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18</xdr:row>
      <xdr:rowOff>123825</xdr:rowOff>
    </xdr:from>
    <xdr:ext cx="12649200" cy="609600"/>
    <xdr:sp macro="" textlink="">
      <xdr:nvSpPr>
        <xdr:cNvPr id="2" name="TextBox 1"/>
        <xdr:cNvSpPr txBox="1"/>
      </xdr:nvSpPr>
      <xdr:spPr>
        <a:xfrm>
          <a:off x="28575" y="3914775"/>
          <a:ext cx="12649200" cy="6096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latin typeface="+mn-lt"/>
              <a:cs typeface="Arial" panose="020B0604020202020204" pitchFamily="34" charset="0"/>
            </a:rPr>
            <a:t>Between FY 2014 and FY 2015, the federal buildings inventory experienced minor </a:t>
          </a:r>
          <a:r>
            <a:rPr lang="en-US" sz="1100" baseline="0">
              <a:solidFill>
                <a:sysClr val="windowText" lastClr="000000"/>
              </a:solidFill>
              <a:latin typeface="+mn-lt"/>
              <a:cs typeface="Arial" panose="020B0604020202020204" pitchFamily="34" charset="0"/>
            </a:rPr>
            <a:t>fluctuations, </a:t>
          </a:r>
          <a:r>
            <a:rPr lang="en-US" sz="1100" baseline="0">
              <a:solidFill>
                <a:schemeClr val="tx1"/>
              </a:solidFill>
              <a:latin typeface="+mn-lt"/>
              <a:cs typeface="Arial" panose="020B0604020202020204" pitchFamily="34" charset="0"/>
            </a:rPr>
            <a:t>with a 0.75 percent decrease in </a:t>
          </a:r>
          <a:r>
            <a:rPr lang="en-US" sz="1100" baseline="0">
              <a:solidFill>
                <a:sysClr val="windowText" lastClr="000000"/>
              </a:solidFill>
              <a:latin typeface="+mn-lt"/>
              <a:cs typeface="Arial" panose="020B0604020202020204" pitchFamily="34" charset="0"/>
            </a:rPr>
            <a:t>the total </a:t>
          </a:r>
          <a:r>
            <a:rPr lang="en-US" sz="1100" baseline="0">
              <a:solidFill>
                <a:schemeClr val="tx1"/>
              </a:solidFill>
              <a:latin typeface="+mn-lt"/>
              <a:cs typeface="Arial" panose="020B0604020202020204" pitchFamily="34" charset="0"/>
            </a:rPr>
            <a:t>number of buildings and a 0.15 percent increase in total square footage.  </a:t>
          </a:r>
          <a:r>
            <a:rPr lang="en-US" sz="1100">
              <a:solidFill>
                <a:schemeClr val="tx1"/>
              </a:solidFill>
              <a:effectLst/>
              <a:latin typeface="+mn-lt"/>
              <a:ea typeface="+mn-ea"/>
              <a:cs typeface="Arial" panose="020B0604020202020204" pitchFamily="34" charset="0"/>
            </a:rPr>
            <a:t>Despite</a:t>
          </a:r>
          <a:r>
            <a:rPr lang="en-US" sz="1100" baseline="0">
              <a:solidFill>
                <a:schemeClr val="tx1"/>
              </a:solidFill>
              <a:effectLst/>
              <a:latin typeface="+mn-lt"/>
              <a:ea typeface="+mn-ea"/>
              <a:cs typeface="Arial" panose="020B0604020202020204" pitchFamily="34" charset="0"/>
            </a:rPr>
            <a:t> the increase in buildings square footage, agencies </a:t>
          </a:r>
          <a:r>
            <a:rPr lang="en-US" sz="1100" baseline="0">
              <a:solidFill>
                <a:sysClr val="windowText" lastClr="000000"/>
              </a:solidFill>
              <a:effectLst/>
              <a:latin typeface="+mn-lt"/>
              <a:ea typeface="+mn-ea"/>
              <a:cs typeface="Arial" panose="020B0604020202020204" pitchFamily="34" charset="0"/>
            </a:rPr>
            <a:t>decreased their </a:t>
          </a:r>
          <a:r>
            <a:rPr lang="en-US" sz="1100" baseline="0">
              <a:solidFill>
                <a:schemeClr val="tx1"/>
              </a:solidFill>
              <a:effectLst/>
              <a:latin typeface="+mn-lt"/>
              <a:ea typeface="+mn-ea"/>
              <a:cs typeface="Arial" panose="020B0604020202020204" pitchFamily="34" charset="0"/>
            </a:rPr>
            <a:t>annual operating costs by $2.7 billion. This represents a 15 percent reduction. </a:t>
          </a:r>
          <a:endParaRPr lang="en-US" sz="1100" strike="sngStrike" baseline="0">
            <a:solidFill>
              <a:schemeClr val="tx1"/>
            </a:solidFill>
            <a:effectLst/>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strike="sngStrike">
            <a:solidFill>
              <a:srgbClr val="FF0000"/>
            </a:solidFill>
            <a:latin typeface="+mn-lt"/>
            <a:cs typeface="Arial" panose="020B0604020202020204" pitchFamily="34" charset="0"/>
          </a:endParaRPr>
        </a:p>
      </xdr:txBody>
    </xdr:sp>
    <xdr:clientData/>
  </xdr:oneCellAnchor>
  <xdr:oneCellAnchor>
    <xdr:from>
      <xdr:col>0</xdr:col>
      <xdr:colOff>57149</xdr:colOff>
      <xdr:row>22</xdr:row>
      <xdr:rowOff>190499</xdr:rowOff>
    </xdr:from>
    <xdr:ext cx="12620625" cy="1362076"/>
    <xdr:sp macro="" textlink="">
      <xdr:nvSpPr>
        <xdr:cNvPr id="3" name="TextBox 2"/>
        <xdr:cNvSpPr txBox="1"/>
      </xdr:nvSpPr>
      <xdr:spPr>
        <a:xfrm>
          <a:off x="57149" y="4743449"/>
          <a:ext cx="12620625" cy="13620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majority of the total annual operating cost (AOC) decrease from FY 2014 to FY 2015 is attributed to what appears to be a decrease in AOC from the Department of Defense (DoD) due to a change in their AOC calculation methodology.   Historically, to meet the AOC reporting requirements for the FRPP, DoD used a calculated budget execution rate related to facility sustainment and restoration data extracted from their Facilities Operations Model (FOM).  Funding for the FOM was eliminated in FY 2011, so DoD used the FOM data adjusted by an annual inflation factor for FY 2012 through FY 2014 FRPP reporting.  For the FY 2015 FRPP submission, DoD utilized a new method that is designed to eventually produce an estimated AOC for each asset.  This new modeled cost approach allocates funds expended to an installation’s individual asset at a rate similar to how the sustainment requirements are calculated.  However, this method only collected execution costs for facility maintenance &amp; repair and utility costs and did not account for contract services support costs or other overhead costs.  The result was a reduction in AOC reporting data for DoD in FY 2015.   Moving forward, this new cost estimating model is an important step for DoD as they continue to work towards improving accuracy in their AOC data.</a:t>
          </a:r>
        </a:p>
        <a:p>
          <a:pPr marL="0" marR="0" indent="0" defTabSz="914400" eaLnBrk="1" fontAlgn="auto" latinLnBrk="0" hangingPunct="1">
            <a:lnSpc>
              <a:spcPct val="100000"/>
            </a:lnSpc>
            <a:spcBef>
              <a:spcPts val="0"/>
            </a:spcBef>
            <a:spcAft>
              <a:spcPts val="0"/>
            </a:spcAft>
            <a:buClrTx/>
            <a:buSzTx/>
            <a:buFontTx/>
            <a:buNone/>
            <a:tabLst/>
            <a:defRPr/>
          </a:pPr>
          <a:endParaRPr lang="en-US" sz="1050" strike="sngStrike">
            <a:solidFill>
              <a:srgbClr val="FF0000"/>
            </a:solidFill>
            <a:latin typeface="+mn-lt"/>
            <a:cs typeface="Arial" panose="020B0604020202020204" pitchFamily="34" charset="0"/>
          </a:endParaRP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0</xdr:col>
      <xdr:colOff>9525</xdr:colOff>
      <xdr:row>65</xdr:row>
      <xdr:rowOff>9526</xdr:rowOff>
    </xdr:from>
    <xdr:to>
      <xdr:col>4</xdr:col>
      <xdr:colOff>0</xdr:colOff>
      <xdr:row>80</xdr:row>
      <xdr:rowOff>38100</xdr:rowOff>
    </xdr:to>
    <xdr:sp macro="" textlink="">
      <xdr:nvSpPr>
        <xdr:cNvPr id="2" name="TextBox 1"/>
        <xdr:cNvSpPr txBox="1"/>
      </xdr:nvSpPr>
      <xdr:spPr>
        <a:xfrm>
          <a:off x="9525" y="13735051"/>
          <a:ext cx="7400925" cy="24574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pPr lvl="1"/>
          <a:r>
            <a:rPr lang="en-US" sz="1100" b="1">
              <a:solidFill>
                <a:schemeClr val="dk1"/>
              </a:solidFill>
              <a:latin typeface="+mn-lt"/>
              <a:ea typeface="+mn-ea"/>
              <a:cs typeface="+mn-cs"/>
            </a:rPr>
            <a:t>National Historic Landmark – NHL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a:t>
          </a:r>
        </a:p>
        <a:p>
          <a:pPr lvl="1"/>
          <a:endParaRPr lang="en-US" sz="5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a:t>
          </a:r>
          <a:r>
            <a:rPr lang="en-US" sz="1100" baseline="0">
              <a:solidFill>
                <a:schemeClr val="dk1"/>
              </a:solidFill>
              <a:latin typeface="+mn-lt"/>
              <a:ea typeface="+mn-ea"/>
              <a:cs typeface="+mn-cs"/>
            </a:rPr>
            <a:t> Order 1</a:t>
          </a:r>
          <a:r>
            <a:rPr lang="en-US" sz="1100">
              <a:solidFill>
                <a:schemeClr val="dk1"/>
              </a:solidFill>
              <a:latin typeface="+mn-lt"/>
              <a:ea typeface="+mn-ea"/>
              <a:cs typeface="+mn-cs"/>
            </a:rPr>
            <a:t>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28575</xdr:colOff>
      <xdr:row>60</xdr:row>
      <xdr:rowOff>142875</xdr:rowOff>
    </xdr:from>
    <xdr:to>
      <xdr:col>4</xdr:col>
      <xdr:colOff>0</xdr:colOff>
      <xdr:row>64</xdr:row>
      <xdr:rowOff>0</xdr:rowOff>
    </xdr:to>
    <xdr:sp macro="" textlink="">
      <xdr:nvSpPr>
        <xdr:cNvPr id="3" name="TextBox 2"/>
        <xdr:cNvSpPr txBox="1"/>
      </xdr:nvSpPr>
      <xdr:spPr>
        <a:xfrm>
          <a:off x="28575" y="13058775"/>
          <a:ext cx="7381875" cy="504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rPr>
            <a:t>California, Virginia and Maryland have the largest combined number of assets with National Historic Landmark and National Register Listed designations. </a:t>
          </a:r>
          <a:endParaRPr lang="en-US" sz="1100">
            <a:solidFill>
              <a:sysClr val="windowText" lastClr="00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28575</xdr:colOff>
      <xdr:row>31</xdr:row>
      <xdr:rowOff>66675</xdr:rowOff>
    </xdr:from>
    <xdr:to>
      <xdr:col>6</xdr:col>
      <xdr:colOff>762000</xdr:colOff>
      <xdr:row>45</xdr:row>
      <xdr:rowOff>47624</xdr:rowOff>
    </xdr:to>
    <xdr:sp macro="" textlink="">
      <xdr:nvSpPr>
        <xdr:cNvPr id="2" name="TextBox 1"/>
        <xdr:cNvSpPr txBox="1"/>
      </xdr:nvSpPr>
      <xdr:spPr>
        <a:xfrm>
          <a:off x="28575" y="7124700"/>
          <a:ext cx="9163050" cy="22478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a:latin typeface="+mn-lt"/>
            </a:rPr>
            <a:t>Key Definitions </a:t>
          </a:r>
          <a:r>
            <a:rPr lang="en-US" sz="1050" b="1" baseline="0">
              <a:latin typeface="+mn-lt"/>
            </a:rPr>
            <a:t>and Examples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Historical Status:</a:t>
          </a:r>
          <a:r>
            <a:rPr lang="en-US" sz="1100">
              <a:solidFill>
                <a:schemeClr val="dk1"/>
              </a:solidFill>
              <a:effectLst/>
              <a:latin typeface="+mn-lt"/>
              <a:ea typeface="+mn-ea"/>
              <a:cs typeface="+mn-cs"/>
            </a:rPr>
            <a:t> </a:t>
          </a:r>
          <a:endParaRPr lang="en-US" sz="1050">
            <a:effectLst/>
          </a:endParaRPr>
        </a:p>
        <a:p>
          <a:r>
            <a:rPr lang="en-US" sz="1100" b="1">
              <a:solidFill>
                <a:schemeClr val="dk1"/>
              </a:solidFill>
              <a:effectLst/>
              <a:latin typeface="+mn-lt"/>
              <a:ea typeface="+mn-ea"/>
              <a:cs typeface="+mn-cs"/>
            </a:rPr>
            <a:t>National Historic Landmark – NHL </a:t>
          </a:r>
          <a:endParaRPr lang="en-US" sz="1050">
            <a:effectLst/>
          </a:endParaRPr>
        </a:p>
        <a:p>
          <a:r>
            <a:rPr lang="en-US" sz="1100" b="1">
              <a:solidFill>
                <a:schemeClr val="dk1"/>
              </a:solidFill>
              <a:effectLst/>
              <a:latin typeface="+mn-lt"/>
              <a:ea typeface="+mn-ea"/>
              <a:cs typeface="+mn-cs"/>
            </a:rPr>
            <a:t>National Register Listed – NRL </a:t>
          </a:r>
          <a:endParaRPr lang="en-US" sz="1050">
            <a:effectLst/>
          </a:endParaRPr>
        </a:p>
        <a:p>
          <a:r>
            <a:rPr lang="en-US" sz="1100" b="1">
              <a:solidFill>
                <a:schemeClr val="dk1"/>
              </a:solidFill>
              <a:effectLst/>
              <a:latin typeface="+mn-lt"/>
              <a:ea typeface="+mn-ea"/>
              <a:cs typeface="+mn-cs"/>
            </a:rPr>
            <a:t>National Register Eligible – NRE </a:t>
          </a:r>
          <a:endParaRPr lang="en-US" sz="1050">
            <a:effectLst/>
          </a:endParaRPr>
        </a:p>
        <a:p>
          <a:r>
            <a:rPr lang="en-US" sz="1100" b="1">
              <a:solidFill>
                <a:schemeClr val="dk1"/>
              </a:solidFill>
              <a:effectLst/>
              <a:latin typeface="+mn-lt"/>
              <a:ea typeface="+mn-ea"/>
              <a:cs typeface="+mn-cs"/>
            </a:rPr>
            <a:t>Non-contributing element of NHL/NRL district </a:t>
          </a:r>
          <a:endParaRPr lang="en-US" sz="1050">
            <a:effectLst/>
          </a:endParaRPr>
        </a:p>
        <a:p>
          <a:r>
            <a:rPr lang="en-US" sz="1100" b="1">
              <a:solidFill>
                <a:schemeClr val="dk1"/>
              </a:solidFill>
              <a:effectLst/>
              <a:latin typeface="+mn-lt"/>
              <a:ea typeface="+mn-ea"/>
              <a:cs typeface="+mn-cs"/>
            </a:rPr>
            <a:t>Not Evaluated </a:t>
          </a:r>
          <a:endParaRPr lang="en-US" sz="1050">
            <a:effectLst/>
          </a:endParaRPr>
        </a:p>
        <a:p>
          <a:r>
            <a:rPr lang="en-US" sz="1100" b="1">
              <a:solidFill>
                <a:schemeClr val="dk1"/>
              </a:solidFill>
              <a:effectLst/>
              <a:latin typeface="+mn-lt"/>
              <a:ea typeface="+mn-ea"/>
              <a:cs typeface="+mn-cs"/>
            </a:rPr>
            <a:t>Evaluated, Not Historic </a:t>
          </a:r>
          <a:endParaRPr lang="en-US" sz="1050">
            <a:effectLst/>
          </a:endParaRP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Historical status</a:t>
          </a:r>
          <a:r>
            <a:rPr lang="en-US" sz="1100">
              <a:solidFill>
                <a:schemeClr val="dk1"/>
              </a:solidFill>
              <a:effectLst/>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endParaRPr lang="en-US" sz="1050">
            <a:effectLst/>
          </a:endParaRPr>
        </a:p>
        <a:p>
          <a:endParaRPr lang="en-US" sz="1050" b="1" baseline="0">
            <a:latin typeface="+mn-l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33</xdr:row>
      <xdr:rowOff>38099</xdr:rowOff>
    </xdr:from>
    <xdr:to>
      <xdr:col>3</xdr:col>
      <xdr:colOff>0</xdr:colOff>
      <xdr:row>51</xdr:row>
      <xdr:rowOff>66674</xdr:rowOff>
    </xdr:to>
    <xdr:sp macro="" textlink="">
      <xdr:nvSpPr>
        <xdr:cNvPr id="2" name="TextBox 1"/>
        <xdr:cNvSpPr txBox="1"/>
      </xdr:nvSpPr>
      <xdr:spPr>
        <a:xfrm>
          <a:off x="19050" y="6572249"/>
          <a:ext cx="5410200" cy="2943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100">
            <a:solidFill>
              <a:schemeClr val="dk1"/>
            </a:solidFill>
            <a:latin typeface="+mn-lt"/>
            <a:ea typeface="+mn-ea"/>
            <a:cs typeface="+mn-cs"/>
          </a:endParaRPr>
        </a:p>
        <a:p>
          <a:endParaRPr lang="en-US" sz="600" baseline="0"/>
        </a:p>
        <a:p>
          <a:r>
            <a:rPr lang="en-US" sz="1100" b="1" i="0">
              <a:solidFill>
                <a:schemeClr val="dk1"/>
              </a:solidFill>
              <a:latin typeface="+mn-lt"/>
              <a:ea typeface="+mn-ea"/>
              <a:cs typeface="+mn-cs"/>
            </a:rPr>
            <a:t>Sustainability</a:t>
          </a:r>
          <a:r>
            <a:rPr lang="en-US" sz="1100">
              <a:solidFill>
                <a:schemeClr val="dk1"/>
              </a:solidFill>
              <a:latin typeface="+mn-lt"/>
              <a:ea typeface="+mn-ea"/>
              <a:cs typeface="+mn-cs"/>
            </a:rPr>
            <a:t> reflects whether or not an asset meets the sustainability criteria set forth in Section 2 (g) (iii) of Executive Order 13514.  </a:t>
          </a:r>
          <a:endParaRPr lang="en-US" sz="1100" b="1">
            <a:solidFill>
              <a:schemeClr val="dk1"/>
            </a:solidFill>
            <a:latin typeface="+mn-lt"/>
            <a:ea typeface="+mn-ea"/>
            <a:cs typeface="+mn-cs"/>
          </a:endParaRPr>
        </a:p>
        <a:p>
          <a:endParaRPr lang="en-US" sz="500">
            <a:solidFill>
              <a:schemeClr val="dk1"/>
            </a:solidFill>
            <a:latin typeface="+mn-lt"/>
            <a:ea typeface="+mn-ea"/>
            <a:cs typeface="+mn-cs"/>
          </a:endParaRPr>
        </a:p>
        <a:p>
          <a:pPr lvl="1"/>
          <a:r>
            <a:rPr lang="en-US" sz="1100" b="1" i="0">
              <a:solidFill>
                <a:schemeClr val="dk1"/>
              </a:solidFill>
              <a:latin typeface="+mn-lt"/>
              <a:ea typeface="+mn-ea"/>
              <a:cs typeface="+mn-cs"/>
            </a:rPr>
            <a:t>Yes</a:t>
          </a:r>
          <a:r>
            <a:rPr lang="en-US" sz="1100" b="1" i="1">
              <a:solidFill>
                <a:schemeClr val="dk1"/>
              </a:solidFill>
              <a:latin typeface="+mn-lt"/>
              <a:ea typeface="+mn-ea"/>
              <a:cs typeface="+mn-cs"/>
            </a:rPr>
            <a:t> – </a:t>
          </a:r>
          <a:r>
            <a:rPr lang="en-US" sz="1100">
              <a:solidFill>
                <a:schemeClr val="dk1"/>
              </a:solidFill>
              <a:latin typeface="+mn-lt"/>
              <a:ea typeface="+mn-ea"/>
              <a:cs typeface="+mn-cs"/>
            </a:rPr>
            <a:t>asset has been evaluated and meets guidelines set forth in Section 2 (g) (iii) of Executive Order 13514</a:t>
          </a:r>
          <a:endParaRPr lang="en-US" sz="1050"/>
        </a:p>
        <a:p>
          <a:pPr lvl="1"/>
          <a:r>
            <a:rPr lang="en-US" sz="1100" b="1">
              <a:solidFill>
                <a:schemeClr val="dk1"/>
              </a:solidFill>
              <a:latin typeface="+mn-lt"/>
              <a:ea typeface="+mn-ea"/>
              <a:cs typeface="+mn-cs"/>
            </a:rPr>
            <a:t>No </a:t>
          </a:r>
          <a:r>
            <a:rPr lang="en-US" sz="1100">
              <a:solidFill>
                <a:schemeClr val="dk1"/>
              </a:solidFill>
              <a:latin typeface="+mn-lt"/>
              <a:ea typeface="+mn-ea"/>
              <a:cs typeface="+mn-cs"/>
            </a:rPr>
            <a:t> – asset has been evaluated and does not meet guidelines set forth in Section 2 (g) (iii) of Executive Order 13514</a:t>
          </a:r>
          <a:endParaRPr lang="en-US" sz="1050"/>
        </a:p>
        <a:p>
          <a:pPr lvl="1"/>
          <a:r>
            <a:rPr lang="en-US" sz="1100" b="1">
              <a:solidFill>
                <a:schemeClr val="dk1"/>
              </a:solidFill>
              <a:latin typeface="+mn-lt"/>
              <a:ea typeface="+mn-ea"/>
              <a:cs typeface="+mn-cs"/>
            </a:rPr>
            <a:t>Not yet evaluated </a:t>
          </a:r>
          <a:r>
            <a:rPr lang="en-US" sz="1100">
              <a:solidFill>
                <a:schemeClr val="dk1"/>
              </a:solidFill>
              <a:latin typeface="+mn-lt"/>
              <a:ea typeface="+mn-ea"/>
              <a:cs typeface="+mn-cs"/>
            </a:rPr>
            <a:t>– asset has not yet been evaluated on whether or not it meets guidelines set forth in Section 2 (g) (iii) of Executive Order 13514</a:t>
          </a:r>
          <a:endParaRPr lang="en-US" sz="1050"/>
        </a:p>
        <a:p>
          <a:pPr lvl="1"/>
          <a:r>
            <a:rPr lang="en-US" sz="1100" b="1">
              <a:solidFill>
                <a:schemeClr val="dk1"/>
              </a:solidFill>
              <a:latin typeface="+mn-lt"/>
              <a:ea typeface="+mn-ea"/>
              <a:cs typeface="+mn-cs"/>
            </a:rPr>
            <a:t>Not applicable </a:t>
          </a:r>
          <a:r>
            <a:rPr lang="en-US" sz="1100">
              <a:solidFill>
                <a:schemeClr val="dk1"/>
              </a:solidFill>
              <a:latin typeface="+mn-lt"/>
              <a:ea typeface="+mn-ea"/>
              <a:cs typeface="+mn-cs"/>
            </a:rPr>
            <a:t> – guidelines set forth in Section 2 (g) (iii) of Executive Order 13514 do not apply </a:t>
          </a:r>
          <a:r>
            <a:rPr lang="en-US" sz="1100" b="0">
              <a:solidFill>
                <a:schemeClr val="dk1"/>
              </a:solidFill>
              <a:latin typeface="+mn-lt"/>
              <a:ea typeface="+mn-ea"/>
              <a:cs typeface="+mn-cs"/>
            </a:rPr>
            <a:t>to the asset. This includes assets that will be disposed of by the end of FY 2015.</a:t>
          </a:r>
        </a:p>
      </xdr:txBody>
    </xdr:sp>
    <xdr:clientData/>
  </xdr:twoCellAnchor>
  <xdr:twoCellAnchor>
    <xdr:from>
      <xdr:col>0</xdr:col>
      <xdr:colOff>28575</xdr:colOff>
      <xdr:row>29</xdr:row>
      <xdr:rowOff>152401</xdr:rowOff>
    </xdr:from>
    <xdr:to>
      <xdr:col>2</xdr:col>
      <xdr:colOff>1304925</xdr:colOff>
      <xdr:row>32</xdr:row>
      <xdr:rowOff>47626</xdr:rowOff>
    </xdr:to>
    <xdr:sp macro="" textlink="">
      <xdr:nvSpPr>
        <xdr:cNvPr id="3" name="TextBox 2"/>
        <xdr:cNvSpPr txBox="1"/>
      </xdr:nvSpPr>
      <xdr:spPr>
        <a:xfrm>
          <a:off x="28575" y="6038851"/>
          <a:ext cx="5391150" cy="3810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rPr>
            <a:t>The number of sustainable buildings increased 18 percent from FY 2014 to FY 2015.</a:t>
          </a:r>
          <a:endParaRPr lang="en-US" sz="11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66676</xdr:colOff>
      <xdr:row>15</xdr:row>
      <xdr:rowOff>152399</xdr:rowOff>
    </xdr:from>
    <xdr:to>
      <xdr:col>7</xdr:col>
      <xdr:colOff>666750</xdr:colOff>
      <xdr:row>33</xdr:row>
      <xdr:rowOff>152401</xdr:rowOff>
    </xdr:to>
    <xdr:sp macro="" textlink="">
      <xdr:nvSpPr>
        <xdr:cNvPr id="2" name="TextBox 1"/>
        <xdr:cNvSpPr txBox="1"/>
      </xdr:nvSpPr>
      <xdr:spPr>
        <a:xfrm>
          <a:off x="66676" y="3019424"/>
          <a:ext cx="8905874" cy="29146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pPr algn="ctr"/>
          <a:endParaRPr lang="en-US" sz="1100" b="1" baseline="0"/>
        </a:p>
        <a:p>
          <a:r>
            <a:rPr lang="en-US" sz="1100" b="1" i="0">
              <a:solidFill>
                <a:schemeClr val="dk1"/>
              </a:solidFill>
              <a:latin typeface="+mn-lt"/>
              <a:ea typeface="+mn-ea"/>
              <a:cs typeface="+mn-cs"/>
            </a:rPr>
            <a:t>Status indicator</a:t>
          </a:r>
          <a:r>
            <a:rPr lang="en-US" sz="1100" i="0">
              <a:solidFill>
                <a:schemeClr val="dk1"/>
              </a:solidFill>
              <a:latin typeface="+mn-lt"/>
              <a:ea typeface="+mn-ea"/>
              <a:cs typeface="+mn-cs"/>
            </a:rPr>
            <a:t> </a:t>
          </a:r>
          <a:r>
            <a:rPr lang="en-US" sz="1100">
              <a:solidFill>
                <a:schemeClr val="dk1"/>
              </a:solidFill>
              <a:latin typeface="+mn-lt"/>
              <a:ea typeface="+mn-ea"/>
              <a:cs typeface="+mn-cs"/>
            </a:rPr>
            <a:t>reflects the </a:t>
          </a:r>
          <a:r>
            <a:rPr lang="en-US" sz="1100" i="1">
              <a:solidFill>
                <a:schemeClr val="dk1"/>
              </a:solidFill>
              <a:latin typeface="+mn-lt"/>
              <a:ea typeface="+mn-ea"/>
              <a:cs typeface="+mn-cs"/>
            </a:rPr>
            <a:t>predominant</a:t>
          </a:r>
          <a:r>
            <a:rPr lang="en-US" sz="1100">
              <a:solidFill>
                <a:schemeClr val="dk1"/>
              </a:solidFill>
              <a:latin typeface="+mn-lt"/>
              <a:ea typeface="+mn-ea"/>
              <a:cs typeface="+mn-cs"/>
            </a:rPr>
            <a:t> physical/operational status of the asset.</a:t>
          </a:r>
          <a:r>
            <a:rPr lang="en-US" sz="1100" baseline="0">
              <a:solidFill>
                <a:schemeClr val="dk1"/>
              </a:solidFill>
              <a:latin typeface="+mn-lt"/>
              <a:ea typeface="+mn-ea"/>
              <a:cs typeface="+mn-cs"/>
            </a:rPr>
            <a:t>  </a:t>
          </a:r>
          <a:r>
            <a:rPr lang="en-US" sz="1100">
              <a:solidFill>
                <a:schemeClr val="dk1"/>
              </a:solidFill>
              <a:latin typeface="+mn-lt"/>
              <a:ea typeface="+mn-ea"/>
              <a:cs typeface="+mn-cs"/>
            </a:rPr>
            <a:t>Buildings, structures, and land assets</a:t>
          </a:r>
          <a:r>
            <a:rPr lang="en-US" sz="1100" baseline="0">
              <a:solidFill>
                <a:schemeClr val="dk1"/>
              </a:solidFill>
              <a:latin typeface="+mn-lt"/>
              <a:ea typeface="+mn-ea"/>
              <a:cs typeface="+mn-cs"/>
            </a:rPr>
            <a:t> have one of the following status categories:</a:t>
          </a:r>
          <a:endParaRPr lang="en-US" sz="1100">
            <a:solidFill>
              <a:schemeClr val="dk1"/>
            </a:solidFill>
            <a:latin typeface="+mn-lt"/>
            <a:ea typeface="+mn-ea"/>
            <a:cs typeface="+mn-cs"/>
          </a:endParaRPr>
        </a:p>
        <a:p>
          <a:r>
            <a:rPr lang="en-US" sz="1100" b="1">
              <a:solidFill>
                <a:schemeClr val="dk1"/>
              </a:solidFill>
              <a:latin typeface="+mn-lt"/>
              <a:ea typeface="+mn-ea"/>
              <a:cs typeface="+mn-cs"/>
            </a:rPr>
            <a:t>Active: </a:t>
          </a:r>
          <a:r>
            <a:rPr lang="en-US" sz="1100">
              <a:solidFill>
                <a:schemeClr val="dk1"/>
              </a:solidFill>
              <a:latin typeface="+mn-lt"/>
              <a:ea typeface="+mn-ea"/>
              <a:cs typeface="+mn-cs"/>
            </a:rPr>
            <a:t>Asset is currently needed to support agency’s mission or function.</a:t>
          </a:r>
        </a:p>
        <a:p>
          <a:r>
            <a:rPr lang="en-US" sz="1100" b="1">
              <a:solidFill>
                <a:schemeClr val="dk1"/>
              </a:solidFill>
              <a:latin typeface="+mn-lt"/>
              <a:ea typeface="+mn-ea"/>
              <a:cs typeface="+mn-cs"/>
            </a:rPr>
            <a:t>Inactive:</a:t>
          </a:r>
          <a:r>
            <a:rPr lang="en-US" sz="1100">
              <a:solidFill>
                <a:schemeClr val="dk1"/>
              </a:solidFill>
              <a:latin typeface="+mn-lt"/>
              <a:ea typeface="+mn-ea"/>
              <a:cs typeface="+mn-cs"/>
            </a:rPr>
            <a:t> Asset is not currently needed to support agency’s mission or function but will have a planned need in the future. </a:t>
          </a:r>
        </a:p>
        <a:p>
          <a:r>
            <a:rPr lang="en-US" sz="1100" b="1">
              <a:solidFill>
                <a:schemeClr val="dk1"/>
              </a:solidFill>
              <a:latin typeface="+mn-lt"/>
              <a:ea typeface="+mn-ea"/>
              <a:cs typeface="+mn-cs"/>
            </a:rPr>
            <a:t>Report of Excess Submitted:</a:t>
          </a:r>
          <a:r>
            <a:rPr lang="en-US" sz="1100">
              <a:solidFill>
                <a:schemeClr val="dk1"/>
              </a:solidFill>
              <a:latin typeface="+mn-lt"/>
              <a:ea typeface="+mn-ea"/>
              <a:cs typeface="+mn-cs"/>
            </a:rPr>
            <a:t> Agency has submitted a report of excess (ROE) to GSA and is pending acceptance by GSA.  </a:t>
          </a:r>
        </a:p>
        <a:p>
          <a:r>
            <a:rPr lang="en-US" sz="1100" b="1">
              <a:solidFill>
                <a:schemeClr val="dk1"/>
              </a:solidFill>
              <a:latin typeface="+mn-lt"/>
              <a:ea typeface="+mn-ea"/>
              <a:cs typeface="+mn-cs"/>
            </a:rPr>
            <a:t>Report of Excess Accepted:</a:t>
          </a:r>
          <a:r>
            <a:rPr lang="en-US" sz="1100">
              <a:solidFill>
                <a:schemeClr val="dk1"/>
              </a:solidFill>
              <a:latin typeface="+mn-lt"/>
              <a:ea typeface="+mn-ea"/>
              <a:cs typeface="+mn-cs"/>
            </a:rPr>
            <a:t> Agency has received an acceptance of the ROE from the GSA Disposal Office.  </a:t>
          </a:r>
        </a:p>
        <a:p>
          <a:r>
            <a:rPr lang="en-US" sz="1100" b="1">
              <a:solidFill>
                <a:schemeClr val="dk1"/>
              </a:solidFill>
              <a:latin typeface="+mn-lt"/>
              <a:ea typeface="+mn-ea"/>
              <a:cs typeface="+mn-cs"/>
            </a:rPr>
            <a:t>Determination to Dispose:</a:t>
          </a:r>
          <a:r>
            <a:rPr lang="en-US" sz="1100">
              <a:solidFill>
                <a:schemeClr val="dk1"/>
              </a:solidFill>
              <a:latin typeface="+mn-lt"/>
              <a:ea typeface="+mn-ea"/>
              <a:cs typeface="+mn-cs"/>
            </a:rPr>
            <a:t> Agency has made the final determination to remove the asset from the inventory pursuant to independent statutory authorities.  </a:t>
          </a:r>
        </a:p>
        <a:p>
          <a:r>
            <a:rPr lang="en-US" sz="1100" b="1">
              <a:solidFill>
                <a:schemeClr val="dk1"/>
              </a:solidFill>
              <a:latin typeface="+mn-lt"/>
              <a:ea typeface="+mn-ea"/>
              <a:cs typeface="+mn-cs"/>
            </a:rPr>
            <a:t>Cannot Currently be Disposed :</a:t>
          </a:r>
          <a:r>
            <a:rPr lang="en-US" sz="1100">
              <a:solidFill>
                <a:schemeClr val="dk1"/>
              </a:solidFill>
              <a:latin typeface="+mn-lt"/>
              <a:ea typeface="+mn-ea"/>
              <a:cs typeface="+mn-cs"/>
            </a:rPr>
            <a:t> Asset that has no long term need however it “cannot currently be disposed” due to certain circumstances, such as environmental remediation, historical status, etc.</a:t>
          </a:r>
        </a:p>
        <a:p>
          <a:r>
            <a:rPr lang="en-US" sz="1100" b="1">
              <a:solidFill>
                <a:schemeClr val="dk1"/>
              </a:solidFill>
              <a:latin typeface="+mn-lt"/>
              <a:ea typeface="+mn-ea"/>
              <a:cs typeface="+mn-cs"/>
            </a:rPr>
            <a:t>Surplus:</a:t>
          </a:r>
          <a:r>
            <a:rPr lang="en-US" sz="1100" b="1" baseline="0">
              <a:solidFill>
                <a:schemeClr val="dk1"/>
              </a:solidFill>
              <a:latin typeface="+mn-lt"/>
              <a:ea typeface="+mn-ea"/>
              <a:cs typeface="+mn-cs"/>
            </a:rPr>
            <a:t>  </a:t>
          </a:r>
          <a:r>
            <a:rPr lang="en-US" sz="1100">
              <a:solidFill>
                <a:schemeClr val="dk1"/>
              </a:solidFill>
              <a:effectLst/>
              <a:latin typeface="+mn-lt"/>
              <a:ea typeface="+mn-ea"/>
              <a:cs typeface="+mn-cs"/>
            </a:rPr>
            <a:t>Consistent with statutory definition cited in  41 C.F.R. § 102-75.1160; accord 45 C.F.R. § 12a.1; 24 C.F.R. § 581.1. Surplus property means any excess real property not required by any Federal landholding agency for its needs or the discharge of its responsibilities, as determined by the Administrator of GSA.  Agencies with independent authority to dispose of assets may also declare assets as “surplus”, depending on the processes prescribed in their statutory authorities.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xdr:txBody>
    </xdr:sp>
    <xdr:clientData/>
  </xdr:twoCellAnchor>
  <xdr:twoCellAnchor>
    <xdr:from>
      <xdr:col>0</xdr:col>
      <xdr:colOff>85726</xdr:colOff>
      <xdr:row>35</xdr:row>
      <xdr:rowOff>0</xdr:rowOff>
    </xdr:from>
    <xdr:to>
      <xdr:col>7</xdr:col>
      <xdr:colOff>676276</xdr:colOff>
      <xdr:row>58</xdr:row>
      <xdr:rowOff>38100</xdr:rowOff>
    </xdr:to>
    <xdr:sp macro="" textlink="">
      <xdr:nvSpPr>
        <xdr:cNvPr id="3" name="TextBox 2"/>
        <xdr:cNvSpPr txBox="1"/>
      </xdr:nvSpPr>
      <xdr:spPr>
        <a:xfrm>
          <a:off x="85726" y="6105525"/>
          <a:ext cx="8896350" cy="3762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a:effectLst/>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Office of Housing and Urban Development (HUD)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28576</xdr:colOff>
      <xdr:row>31</xdr:row>
      <xdr:rowOff>9525</xdr:rowOff>
    </xdr:from>
    <xdr:to>
      <xdr:col>3</xdr:col>
      <xdr:colOff>9526</xdr:colOff>
      <xdr:row>37</xdr:row>
      <xdr:rowOff>152400</xdr:rowOff>
    </xdr:to>
    <xdr:sp macro="" textlink="">
      <xdr:nvSpPr>
        <xdr:cNvPr id="2" name="TextBox 1"/>
        <xdr:cNvSpPr txBox="1"/>
      </xdr:nvSpPr>
      <xdr:spPr>
        <a:xfrm>
          <a:off x="28576" y="6000750"/>
          <a:ext cx="7067550" cy="1343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a:latin typeface="+mn-lt"/>
            </a:rPr>
            <a:t>Key Definitions </a:t>
          </a:r>
          <a:r>
            <a:rPr lang="en-US" sz="1050" b="1" baseline="0">
              <a:latin typeface="+mn-lt"/>
            </a:rPr>
            <a:t> and Examples</a:t>
          </a:r>
        </a:p>
        <a:p>
          <a:pPr algn="ctr"/>
          <a:endParaRPr lang="en-US" sz="1050" b="1" baseline="0">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Buildings (examples): </a:t>
          </a:r>
          <a:r>
            <a:rPr lang="en-US" sz="1050" b="0" baseline="0">
              <a:solidFill>
                <a:schemeClr val="dk1"/>
              </a:solidFill>
              <a:latin typeface="+mn-lt"/>
              <a:ea typeface="+mn-ea"/>
              <a:cs typeface="+mn-cs"/>
            </a:rPr>
            <a:t>o</a:t>
          </a:r>
          <a:r>
            <a:rPr lang="en-US" sz="1050" baseline="0">
              <a:solidFill>
                <a:schemeClr val="dk1"/>
              </a:solidFill>
              <a:latin typeface="+mn-lt"/>
              <a:ea typeface="+mn-ea"/>
              <a:cs typeface="+mn-cs"/>
            </a:rPr>
            <a:t>ffice, laboratories, hospital, warehouse</a:t>
          </a:r>
          <a:endParaRPr lang="en-US" sz="1050">
            <a:latin typeface="+mn-lt"/>
          </a:endParaRPr>
        </a:p>
        <a:p>
          <a:pPr algn="l"/>
          <a:endParaRPr lang="en-US" sz="1050" b="1" baseline="0">
            <a:latin typeface="+mn-lt"/>
          </a:endParaRPr>
        </a:p>
        <a:p>
          <a:pPr algn="l"/>
          <a:r>
            <a:rPr lang="en-US" sz="1050" b="1">
              <a:solidFill>
                <a:schemeClr val="dk1"/>
              </a:solidFill>
              <a:effectLst/>
              <a:latin typeface="+mn-lt"/>
              <a:ea typeface="+mn-ea"/>
              <a:cs typeface="+mn-cs"/>
            </a:rPr>
            <a:t>Repair needs</a:t>
          </a:r>
          <a:r>
            <a:rPr lang="en-US" sz="105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1050" b="1" baseline="0">
            <a:latin typeface="+mn-lt"/>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9526</xdr:colOff>
      <xdr:row>30</xdr:row>
      <xdr:rowOff>28575</xdr:rowOff>
    </xdr:from>
    <xdr:to>
      <xdr:col>2</xdr:col>
      <xdr:colOff>1885950</xdr:colOff>
      <xdr:row>38</xdr:row>
      <xdr:rowOff>57150</xdr:rowOff>
    </xdr:to>
    <xdr:sp macro="" textlink="">
      <xdr:nvSpPr>
        <xdr:cNvPr id="2" name="TextBox 1"/>
        <xdr:cNvSpPr txBox="1"/>
      </xdr:nvSpPr>
      <xdr:spPr>
        <a:xfrm>
          <a:off x="9526" y="5800725"/>
          <a:ext cx="7067549"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Structures (examples</a:t>
          </a:r>
          <a:r>
            <a:rPr lang="en-US" sz="1100" b="0" baseline="0">
              <a:solidFill>
                <a:schemeClr val="dk1"/>
              </a:solidFill>
              <a:latin typeface="+mn-lt"/>
              <a:ea typeface="+mn-ea"/>
              <a:cs typeface="+mn-cs"/>
            </a:rPr>
            <a:t>): airfield pavements,  flood control and navigation,  utility systems,  navigation and traffic  aids</a:t>
          </a:r>
        </a:p>
        <a:p>
          <a:pPr marL="0" marR="0" indent="0" algn="l" defTabSz="914400" eaLnBrk="1" fontAlgn="auto" latinLnBrk="0" hangingPunct="1">
            <a:lnSpc>
              <a:spcPct val="100000"/>
            </a:lnSpc>
            <a:spcBef>
              <a:spcPts val="0"/>
            </a:spcBef>
            <a:spcAft>
              <a:spcPts val="0"/>
            </a:spcAft>
            <a:buClrTx/>
            <a:buSzTx/>
            <a:buFontTx/>
            <a:buNone/>
            <a:tabLst/>
            <a:defRPr/>
          </a:pPr>
          <a:endParaRPr lang="en-US" sz="500" b="1" baseline="0"/>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500" b="1" baseline="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18</xdr:row>
      <xdr:rowOff>114300</xdr:rowOff>
    </xdr:from>
    <xdr:ext cx="184731" cy="264560"/>
    <xdr:sp macro="" textlink="">
      <xdr:nvSpPr>
        <xdr:cNvPr id="2" name="TextBox 1"/>
        <xdr:cNvSpPr txBox="1"/>
      </xdr:nvSpPr>
      <xdr:spPr>
        <a:xfrm>
          <a:off x="852487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28574</xdr:colOff>
      <xdr:row>16</xdr:row>
      <xdr:rowOff>152399</xdr:rowOff>
    </xdr:from>
    <xdr:to>
      <xdr:col>6</xdr:col>
      <xdr:colOff>1276350</xdr:colOff>
      <xdr:row>35</xdr:row>
      <xdr:rowOff>47625</xdr:rowOff>
    </xdr:to>
    <xdr:sp macro="" textlink="">
      <xdr:nvSpPr>
        <xdr:cNvPr id="3" name="TextBox 2"/>
        <xdr:cNvSpPr txBox="1"/>
      </xdr:nvSpPr>
      <xdr:spPr>
        <a:xfrm>
          <a:off x="28574" y="3781424"/>
          <a:ext cx="9315451" cy="33337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latin typeface="+mn-lt"/>
            </a:rPr>
            <a:t>Buildings (example</a:t>
          </a:r>
          <a:r>
            <a:rPr lang="en-US" sz="1100" b="1" baseline="0">
              <a:solidFill>
                <a:sysClr val="windowText" lastClr="000000"/>
              </a:solidFill>
              <a:latin typeface="+mn-lt"/>
            </a:rPr>
            <a:t>s) : </a:t>
          </a:r>
          <a:r>
            <a:rPr lang="en-US" sz="1100" b="0" baseline="0">
              <a:solidFill>
                <a:sysClr val="windowText" lastClr="000000"/>
              </a:solidFill>
              <a:latin typeface="+mn-lt"/>
            </a:rPr>
            <a:t>o</a:t>
          </a:r>
          <a:r>
            <a:rPr lang="en-US" sz="1100" baseline="0">
              <a:solidFill>
                <a:sysClr val="windowText" lastClr="000000"/>
              </a:solidFill>
              <a:latin typeface="+mn-lt"/>
            </a:rPr>
            <a:t>ffice, laboratories, hospital, school, museum, data center, warehouse</a:t>
          </a:r>
        </a:p>
        <a:p>
          <a:endParaRPr lang="en-US" sz="110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a:t>
          </a:r>
          <a:r>
            <a:rPr lang="en-US" sz="1100" baseline="0">
              <a:solidFill>
                <a:schemeClr val="dk1"/>
              </a:solidFill>
              <a:effectLst/>
              <a:latin typeface="+mn-lt"/>
              <a:ea typeface="+mn-ea"/>
              <a:cs typeface="+mn-cs"/>
            </a:rPr>
            <a:t>(SF). </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FF0000"/>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c</a:t>
          </a:r>
          <a:r>
            <a:rPr lang="en-US" sz="1100">
              <a:solidFill>
                <a:schemeClr val="dk1"/>
              </a:solidFill>
              <a:latin typeface="+mn-lt"/>
              <a:ea typeface="+mn-ea"/>
              <a:cs typeface="+mn-cs"/>
            </a:rPr>
            <a:t>leaning and/or janitorial costs (includes pest control, refuse collection, and disposal including</a:t>
          </a:r>
          <a:r>
            <a:rPr lang="en-US" sz="1100" baseline="0">
              <a:solidFill>
                <a:schemeClr val="dk1"/>
              </a:solidFill>
              <a:latin typeface="+mn-lt"/>
              <a:ea typeface="+mn-ea"/>
              <a:cs typeface="+mn-cs"/>
            </a:rPr>
            <a:t> </a:t>
          </a:r>
          <a:r>
            <a:rPr lang="en-US" sz="1100">
              <a:solidFill>
                <a:schemeClr val="dk1"/>
              </a:solidFill>
              <a:latin typeface="+mn-lt"/>
              <a:ea typeface="+mn-ea"/>
              <a:cs typeface="+mn-cs"/>
            </a:rPr>
            <a:t>recycling operations); and</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roads/grounds expenses (includes grounds maintenance, landscaping, and snow and ice removal from roads, piers, and airfields).</a:t>
          </a:r>
        </a:p>
        <a:p>
          <a:pPr lvl="1"/>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a:t>
          </a:r>
          <a:r>
            <a:rPr lang="en-US" sz="1100">
              <a:solidFill>
                <a:sysClr val="windowText" lastClr="000000"/>
              </a:solidFill>
              <a:latin typeface="+mn-lt"/>
              <a:ea typeface="+mn-ea"/>
              <a:cs typeface="+mn-cs"/>
            </a:rPr>
            <a:t>:  lease annual rent to lessor and lease annual operating and maintenance costs. </a:t>
          </a:r>
          <a:r>
            <a:rPr lang="en-US" sz="1100">
              <a:solidFill>
                <a:schemeClr val="dk1"/>
              </a:solidFill>
              <a:latin typeface="+mn-lt"/>
              <a:ea typeface="+mn-ea"/>
              <a:cs typeface="+mn-cs"/>
            </a:rPr>
            <a:t> Agencies provide full year costs.</a:t>
          </a:r>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The net rent to the lessor.  This is the fully serviced rental to the lessor minus the annual operating and maintenance costs.</a:t>
          </a:r>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latin typeface="+mn-lt"/>
              <a:ea typeface="+mn-ea"/>
              <a:cs typeface="+mn-cs"/>
            </a:rPr>
            <a:t>, including </a:t>
          </a:r>
          <a:r>
            <a:rPr lang="en-US" sz="110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twoCellAnchor>
    <xdr:from>
      <xdr:col>0</xdr:col>
      <xdr:colOff>0</xdr:colOff>
      <xdr:row>13</xdr:row>
      <xdr:rowOff>0</xdr:rowOff>
    </xdr:from>
    <xdr:to>
      <xdr:col>6</xdr:col>
      <xdr:colOff>1285875</xdr:colOff>
      <xdr:row>15</xdr:row>
      <xdr:rowOff>114300</xdr:rowOff>
    </xdr:to>
    <xdr:sp macro="" textlink="">
      <xdr:nvSpPr>
        <xdr:cNvPr id="5" name="TextBox 4"/>
        <xdr:cNvSpPr txBox="1"/>
      </xdr:nvSpPr>
      <xdr:spPr>
        <a:xfrm>
          <a:off x="0" y="3076575"/>
          <a:ext cx="9353550" cy="466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Between FY</a:t>
          </a:r>
          <a:r>
            <a:rPr lang="en-US" sz="1100" baseline="0"/>
            <a:t> 2014 and FY 2015, leased annual costs per square foot </a:t>
          </a:r>
          <a:r>
            <a:rPr lang="en-US" sz="1100">
              <a:solidFill>
                <a:schemeClr val="dk1"/>
              </a:solidFill>
              <a:effectLst/>
              <a:latin typeface="+mn-lt"/>
              <a:ea typeface="+mn-ea"/>
              <a:cs typeface="+mn-cs"/>
            </a:rPr>
            <a:t>increased 4</a:t>
          </a:r>
          <a:r>
            <a:rPr lang="en-US" sz="1100" baseline="0">
              <a:solidFill>
                <a:schemeClr val="dk1"/>
              </a:solidFill>
              <a:effectLst/>
              <a:latin typeface="+mn-lt"/>
              <a:ea typeface="+mn-ea"/>
              <a:cs typeface="+mn-cs"/>
            </a:rPr>
            <a:t> percent</a:t>
          </a:r>
          <a:r>
            <a:rPr lang="en-US" sz="1100">
              <a:solidFill>
                <a:schemeClr val="dk1"/>
              </a:solidFill>
              <a:effectLst/>
              <a:latin typeface="+mn-lt"/>
              <a:ea typeface="+mn-ea"/>
              <a:cs typeface="+mn-cs"/>
            </a:rPr>
            <a:t>, rising from $24</a:t>
          </a:r>
          <a:r>
            <a:rPr lang="en-US" sz="1100" baseline="0">
              <a:solidFill>
                <a:schemeClr val="dk1"/>
              </a:solidFill>
              <a:effectLst/>
              <a:latin typeface="+mn-lt"/>
              <a:ea typeface="+mn-ea"/>
              <a:cs typeface="+mn-cs"/>
            </a:rPr>
            <a:t> per square foot</a:t>
          </a:r>
          <a:r>
            <a:rPr lang="en-US" sz="1100">
              <a:solidFill>
                <a:schemeClr val="dk1"/>
              </a:solidFill>
              <a:effectLst/>
              <a:latin typeface="+mn-lt"/>
              <a:ea typeface="+mn-ea"/>
              <a:cs typeface="+mn-cs"/>
            </a:rPr>
            <a:t> to $25</a:t>
          </a:r>
          <a:r>
            <a:rPr lang="en-US" sz="1100" baseline="0">
              <a:solidFill>
                <a:schemeClr val="dk1"/>
              </a:solidFill>
              <a:effectLst/>
              <a:latin typeface="+mn-lt"/>
              <a:ea typeface="+mn-ea"/>
              <a:cs typeface="+mn-cs"/>
            </a:rPr>
            <a:t> per square foot.</a:t>
          </a:r>
          <a:r>
            <a:rPr lang="en-US" sz="1100">
              <a:solidFill>
                <a:schemeClr val="dk1"/>
              </a:solidFill>
              <a:effectLst/>
              <a:latin typeface="+mn-lt"/>
              <a:ea typeface="+mn-ea"/>
              <a:cs typeface="+mn-cs"/>
            </a:rPr>
            <a:t> </a:t>
          </a:r>
          <a:r>
            <a:rPr lang="en-US" sz="1100" baseline="0"/>
            <a:t> </a:t>
          </a:r>
          <a:r>
            <a:rPr lang="en-US" sz="1100">
              <a:solidFill>
                <a:schemeClr val="dk1"/>
              </a:solidFill>
              <a:effectLst/>
              <a:latin typeface="+mn-lt"/>
              <a:ea typeface="+mn-ea"/>
              <a:cs typeface="+mn-cs"/>
            </a:rPr>
            <a:t>This increase can be attributed to </a:t>
          </a:r>
          <a:r>
            <a:rPr lang="en-US" sz="1100" baseline="0">
              <a:solidFill>
                <a:schemeClr val="dk1"/>
              </a:solidFill>
              <a:effectLst/>
              <a:latin typeface="+mn-lt"/>
              <a:ea typeface="+mn-ea"/>
              <a:cs typeface="+mn-cs"/>
            </a:rPr>
            <a:t>factors such as inflation and changes in real estate market conditions.</a:t>
          </a:r>
          <a:endParaRPr lang="en-US" sz="1100">
            <a:effectLst/>
          </a:endParaRPr>
        </a:p>
        <a:p>
          <a:endParaRPr lang="en-US" sz="1100"/>
        </a:p>
      </xdr:txBody>
    </xdr:sp>
    <xdr:clientData/>
  </xdr:twoCellAnchor>
  <xdr:oneCellAnchor>
    <xdr:from>
      <xdr:col>0</xdr:col>
      <xdr:colOff>66675</xdr:colOff>
      <xdr:row>36</xdr:row>
      <xdr:rowOff>57149</xdr:rowOff>
    </xdr:from>
    <xdr:ext cx="9334500" cy="1704976"/>
    <xdr:sp macro="" textlink="">
      <xdr:nvSpPr>
        <xdr:cNvPr id="6" name="TextBox 5"/>
        <xdr:cNvSpPr txBox="1"/>
      </xdr:nvSpPr>
      <xdr:spPr>
        <a:xfrm>
          <a:off x="66675" y="7305674"/>
          <a:ext cx="9334500" cy="17049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majority of the total annual operating cost (AOC) decrease from FY 2014 to FY 2015 is attributed to what appears to be a decrease in AOC from the Department of Defense (DoD) due to a change in their AOC calculation methodology.   Historically, to meet the AOC reporting requirements for the FRPP, DoD used a calculated budget execution rate related to facility sustainment and restoration data extracted from their Facilities Operations Model (FOM).  Funding for the FOM was eliminated in FY 2011, so DoD used the FOM data adjusted by an annual inflation factor for FY 2012 through FY 2014 FRPP reporting.  For the FY 2015 FRPP submission, DoD utilized a new method that is designed to eventually produce an estimated AOC for each asset.  This new modeled cost approach allocates funds expended to an installation’s individual asset at a rate similar to how the sustainment requirements are calculated.  However, this method only collected execution costs for facility maintenance &amp; repair and utility costs and did not account for contract services support costs or other overhead costs.  The result was a reduction in AOC reporting data for DoD in FY 2015.   Moving forward, this new cost estimating model is an important step for DoD as they continue to work towards improving accuracy in their AOC data.</a:t>
          </a:r>
        </a:p>
        <a:p>
          <a:pPr marL="0" marR="0" indent="0" defTabSz="914400" eaLnBrk="1" fontAlgn="auto" latinLnBrk="0" hangingPunct="1">
            <a:lnSpc>
              <a:spcPct val="100000"/>
            </a:lnSpc>
            <a:spcBef>
              <a:spcPts val="0"/>
            </a:spcBef>
            <a:spcAft>
              <a:spcPts val="0"/>
            </a:spcAft>
            <a:buClrTx/>
            <a:buSzTx/>
            <a:buFontTx/>
            <a:buNone/>
            <a:tabLst/>
            <a:defRPr/>
          </a:pPr>
          <a:endParaRPr lang="en-US" sz="1050" strike="sngStrike">
            <a:solidFill>
              <a:srgbClr val="FF0000"/>
            </a:solidFill>
            <a:latin typeface="+mn-lt"/>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152400</xdr:colOff>
      <xdr:row>39</xdr:row>
      <xdr:rowOff>19048</xdr:rowOff>
    </xdr:from>
    <xdr:to>
      <xdr:col>7</xdr:col>
      <xdr:colOff>76200</xdr:colOff>
      <xdr:row>61</xdr:row>
      <xdr:rowOff>152400</xdr:rowOff>
    </xdr:to>
    <xdr:sp macro="" textlink="">
      <xdr:nvSpPr>
        <xdr:cNvPr id="2" name="TextBox 1"/>
        <xdr:cNvSpPr txBox="1"/>
      </xdr:nvSpPr>
      <xdr:spPr>
        <a:xfrm>
          <a:off x="152400" y="8286748"/>
          <a:ext cx="8639175" cy="43243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11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1050">
            <a:solidFill>
              <a:schemeClr val="dk1"/>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42</xdr:row>
      <xdr:rowOff>76199</xdr:rowOff>
    </xdr:from>
    <xdr:to>
      <xdr:col>7</xdr:col>
      <xdr:colOff>0</xdr:colOff>
      <xdr:row>66</xdr:row>
      <xdr:rowOff>47625</xdr:rowOff>
    </xdr:to>
    <xdr:sp macro="" textlink="">
      <xdr:nvSpPr>
        <xdr:cNvPr id="2" name="TextBox 1"/>
        <xdr:cNvSpPr txBox="1"/>
      </xdr:nvSpPr>
      <xdr:spPr>
        <a:xfrm>
          <a:off x="161925" y="8315324"/>
          <a:ext cx="8477250" cy="43243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 and Examples</a:t>
          </a:r>
        </a:p>
        <a:p>
          <a:endParaRPr lang="en-US" sz="1100" baseline="0">
            <a:latin typeface="+mn-lt"/>
          </a:endParaRPr>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 </a:t>
          </a:r>
          <a:endParaRPr lang="en-US" sz="1100" baseline="0">
            <a:solidFill>
              <a:srgbClr val="FF0000"/>
            </a:solidFill>
            <a:latin typeface="+mn-lt"/>
            <a:ea typeface="+mn-ea"/>
            <a:cs typeface="+mn-cs"/>
          </a:endParaRPr>
        </a:p>
        <a:p>
          <a:endParaRPr lang="en-US" sz="1100" baseline="0">
            <a:solidFill>
              <a:srgbClr val="FF0000"/>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a:t>
          </a:r>
          <a:r>
            <a:rPr lang="en-US" sz="1100" baseline="0">
              <a:solidFill>
                <a:sysClr val="windowText" lastClr="000000"/>
              </a:solidFill>
              <a:latin typeface="+mn-lt"/>
              <a:ea typeface="+mn-ea"/>
              <a:cs typeface="+mn-cs"/>
            </a:rPr>
            <a:t>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t>
          </a:r>
        </a:p>
        <a:p>
          <a:r>
            <a:rPr lang="en-US" sz="1100">
              <a:solidFill>
                <a:schemeClr val="dk1"/>
              </a:solidFill>
              <a:effectLst/>
              <a:latin typeface="+mn-lt"/>
              <a:ea typeface="+mn-ea"/>
              <a:cs typeface="+mn-cs"/>
            </a:rPr>
            <a:t>Agencies provide full year costs.</a:t>
          </a:r>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1050" baseline="0">
            <a:solidFill>
              <a:schemeClr val="dk1"/>
            </a:solidFill>
            <a:latin typeface="+mn-lt"/>
            <a:ea typeface="+mn-ea"/>
            <a:cs typeface="+mn-cs"/>
          </a:endParaRPr>
        </a:p>
      </xdr:txBody>
    </xdr:sp>
    <xdr:clientData/>
  </xdr:twoCellAnchor>
  <xdr:twoCellAnchor>
    <xdr:from>
      <xdr:col>0</xdr:col>
      <xdr:colOff>133348</xdr:colOff>
      <xdr:row>36</xdr:row>
      <xdr:rowOff>142875</xdr:rowOff>
    </xdr:from>
    <xdr:to>
      <xdr:col>6</xdr:col>
      <xdr:colOff>1066799</xdr:colOff>
      <xdr:row>41</xdr:row>
      <xdr:rowOff>28575</xdr:rowOff>
    </xdr:to>
    <xdr:sp macro="" textlink="">
      <xdr:nvSpPr>
        <xdr:cNvPr id="3" name="TextBox 2"/>
        <xdr:cNvSpPr txBox="1"/>
      </xdr:nvSpPr>
      <xdr:spPr>
        <a:xfrm>
          <a:off x="133348" y="7296150"/>
          <a:ext cx="8486776" cy="7905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rPr>
            <a:t>Consistent</a:t>
          </a:r>
          <a:r>
            <a:rPr lang="en-US" sz="1100" baseline="0">
              <a:solidFill>
                <a:sysClr val="windowText" lastClr="000000"/>
              </a:solidFill>
            </a:rPr>
            <a:t> with the </a:t>
          </a:r>
          <a:r>
            <a:rPr lang="en-US" sz="1100" i="1" baseline="0">
              <a:solidFill>
                <a:sysClr val="windowText" lastClr="000000"/>
              </a:solidFill>
            </a:rPr>
            <a:t>Freeze the Footprint </a:t>
          </a:r>
          <a:r>
            <a:rPr lang="en-US" sz="1100" i="0" baseline="0">
              <a:solidFill>
                <a:sysClr val="windowText" lastClr="000000"/>
              </a:solidFill>
            </a:rPr>
            <a:t>P</a:t>
          </a:r>
          <a:r>
            <a:rPr lang="en-US" sz="1100" baseline="0">
              <a:solidFill>
                <a:sysClr val="windowText" lastClr="000000"/>
              </a:solidFill>
            </a:rPr>
            <a:t>olicy, agencies significantly decreased the size and costs of office space between FY 2014 and FY 2015, dropping 39 million square feet and lowering annual operating costs by $1.3 billion.</a:t>
          </a:r>
        </a:p>
      </xdr:txBody>
    </xdr:sp>
    <xdr:clientData/>
  </xdr:twoCellAnchor>
  <xdr:oneCellAnchor>
    <xdr:from>
      <xdr:col>0</xdr:col>
      <xdr:colOff>161925</xdr:colOff>
      <xdr:row>67</xdr:row>
      <xdr:rowOff>180974</xdr:rowOff>
    </xdr:from>
    <xdr:ext cx="8658225" cy="1800225"/>
    <xdr:sp macro="" textlink="">
      <xdr:nvSpPr>
        <xdr:cNvPr id="4" name="TextBox 3"/>
        <xdr:cNvSpPr txBox="1"/>
      </xdr:nvSpPr>
      <xdr:spPr>
        <a:xfrm>
          <a:off x="161925" y="12973049"/>
          <a:ext cx="8658225" cy="180022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majority of the total annual operating cost (AOC) decrease from FY 2014 to FY 2015 is attributed to what appears to be a decrease in AOC from the Department of Defense (DoD) due to a change in their AOC calculation methodology.   Historically, to meet the AOC reporting requirements for the FRPP, DoD used a calculated budget execution rate related to facility sustainment and restoration data extracted from their Facilities Operations Model (FOM).  Funding for the FOM was eliminated in FY 2011, so DoD used the FOM data adjusted by an annual inflation factor for FY 2012 through FY 2014 FRPP reporting.  For the FY 2015 FRPP submission, DoD utilized a new method that is designed to eventually produce an estimated AOC for each asset.  This new modeled cost approach allocates funds expended to an installation’s individual asset at a rate similar to how the sustainment requirements are calculated.  However, this method only collected execution costs for facility maintenance &amp; repair and utility costs and did not account for contract services support costs or other overhead costs.  The result was a reduction in AOC reporting data for DoD in FY 2015.   Moving forward, this new cost estimating model is an important step for DoD as they continue to work towards improving accuracy in their AOC data.</a:t>
          </a:r>
        </a:p>
        <a:p>
          <a:pPr marL="0" marR="0" indent="0" defTabSz="914400" eaLnBrk="1" fontAlgn="auto" latinLnBrk="0" hangingPunct="1">
            <a:lnSpc>
              <a:spcPct val="100000"/>
            </a:lnSpc>
            <a:spcBef>
              <a:spcPts val="0"/>
            </a:spcBef>
            <a:spcAft>
              <a:spcPts val="0"/>
            </a:spcAft>
            <a:buClrTx/>
            <a:buSzTx/>
            <a:buFontTx/>
            <a:buNone/>
            <a:tabLst/>
            <a:defRPr/>
          </a:pPr>
          <a:endParaRPr lang="en-US" sz="1050" strike="sngStrike">
            <a:solidFill>
              <a:srgbClr val="FF0000"/>
            </a:solidFill>
            <a:latin typeface="+mn-lt"/>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95250</xdr:colOff>
      <xdr:row>37</xdr:row>
      <xdr:rowOff>152400</xdr:rowOff>
    </xdr:from>
    <xdr:to>
      <xdr:col>6</xdr:col>
      <xdr:colOff>0</xdr:colOff>
      <xdr:row>48</xdr:row>
      <xdr:rowOff>66675</xdr:rowOff>
    </xdr:to>
    <xdr:sp macro="" textlink="">
      <xdr:nvSpPr>
        <xdr:cNvPr id="2" name="TextBox 1"/>
        <xdr:cNvSpPr txBox="1"/>
      </xdr:nvSpPr>
      <xdr:spPr>
        <a:xfrm>
          <a:off x="95250" y="6467475"/>
          <a:ext cx="7848600" cy="16954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a:t>
          </a:r>
          <a:r>
            <a:rPr lang="en-US" sz="1050" baseline="0">
              <a:solidFill>
                <a:sysClr val="windowText" lastClr="000000"/>
              </a:solidFill>
              <a:latin typeface="+mn-lt"/>
              <a:ea typeface="+mn-ea"/>
              <a:cs typeface="+mn-cs"/>
            </a:rPr>
            <a:t>the unit of measure is area in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twoCellAnchor>
    <xdr:from>
      <xdr:col>0</xdr:col>
      <xdr:colOff>66675</xdr:colOff>
      <xdr:row>32</xdr:row>
      <xdr:rowOff>133350</xdr:rowOff>
    </xdr:from>
    <xdr:to>
      <xdr:col>5</xdr:col>
      <xdr:colOff>1771650</xdr:colOff>
      <xdr:row>36</xdr:row>
      <xdr:rowOff>95250</xdr:rowOff>
    </xdr:to>
    <xdr:sp macro="" textlink="">
      <xdr:nvSpPr>
        <xdr:cNvPr id="3" name="TextBox 2"/>
        <xdr:cNvSpPr txBox="1"/>
      </xdr:nvSpPr>
      <xdr:spPr>
        <a:xfrm>
          <a:off x="66675" y="5810250"/>
          <a:ext cx="9458325" cy="685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Freeze the Footprint </a:t>
          </a:r>
          <a:r>
            <a:rPr lang="en-US" sz="1100" i="0" baseline="0">
              <a:solidFill>
                <a:schemeClr val="dk1"/>
              </a:solidFill>
              <a:effectLst/>
              <a:latin typeface="+mn-lt"/>
              <a:ea typeface="+mn-ea"/>
              <a:cs typeface="+mn-cs"/>
            </a:rPr>
            <a:t>P</a:t>
          </a:r>
          <a:r>
            <a:rPr lang="en-US" sz="1100" baseline="0">
              <a:solidFill>
                <a:schemeClr val="dk1"/>
              </a:solidFill>
              <a:effectLst/>
              <a:latin typeface="+mn-lt"/>
              <a:ea typeface="+mn-ea"/>
              <a:cs typeface="+mn-cs"/>
            </a:rPr>
            <a:t>olicy required agencies to </a:t>
          </a:r>
          <a:r>
            <a:rPr lang="en-US" sz="1100">
              <a:solidFill>
                <a:schemeClr val="dk1"/>
              </a:solidFill>
              <a:effectLst/>
              <a:latin typeface="+mn-lt"/>
              <a:ea typeface="+mn-ea"/>
              <a:cs typeface="+mn-cs"/>
            </a:rPr>
            <a:t>"freeze the footprint" of their domestic office and warehouse space from their baseline </a:t>
          </a:r>
          <a:r>
            <a:rPr lang="en-US" sz="1100" baseline="0">
              <a:solidFill>
                <a:schemeClr val="dk1"/>
              </a:solidFill>
              <a:effectLst/>
              <a:latin typeface="+mn-lt"/>
              <a:ea typeface="+mn-ea"/>
              <a:cs typeface="+mn-cs"/>
            </a:rPr>
            <a:t> set in FY 2012</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In FY 2015, a</a:t>
          </a:r>
          <a:r>
            <a:rPr lang="en-US" sz="1100">
              <a:solidFill>
                <a:schemeClr val="dk1"/>
              </a:solidFill>
              <a:effectLst/>
              <a:latin typeface="+mn-lt"/>
              <a:ea typeface="+mn-ea"/>
              <a:cs typeface="+mn-cs"/>
            </a:rPr>
            <a:t>gencies exceeded the requirement by decreasing office  square footage  from the FY 2012 total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by 6.82 percent.</a:t>
          </a:r>
          <a:endParaRPr lang="en-US" sz="1050" strike="sngStrike">
            <a:solidFill>
              <a:sysClr val="windowText" lastClr="000000"/>
            </a:solidFill>
            <a:effectLst/>
            <a:latin typeface="+mn-lt"/>
            <a:cs typeface="Arial" panose="020B0604020202020204" pitchFamily="34" charset="0"/>
          </a:endParaRPr>
        </a:p>
        <a:p>
          <a:endParaRPr lang="en-US" sz="1100"/>
        </a:p>
      </xdr:txBody>
    </xdr:sp>
    <xdr:clientData/>
  </xdr:twoCellAnchor>
  <xdr:twoCellAnchor>
    <xdr:from>
      <xdr:col>0</xdr:col>
      <xdr:colOff>85725</xdr:colOff>
      <xdr:row>49</xdr:row>
      <xdr:rowOff>9525</xdr:rowOff>
    </xdr:from>
    <xdr:to>
      <xdr:col>5</xdr:col>
      <xdr:colOff>1781175</xdr:colOff>
      <xdr:row>60</xdr:row>
      <xdr:rowOff>19050</xdr:rowOff>
    </xdr:to>
    <xdr:sp macro="" textlink="">
      <xdr:nvSpPr>
        <xdr:cNvPr id="4" name="TextBox 3"/>
        <xdr:cNvSpPr txBox="1"/>
      </xdr:nvSpPr>
      <xdr:spPr>
        <a:xfrm>
          <a:off x="85725" y="8763000"/>
          <a:ext cx="9448800" cy="19050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100" b="0" i="0">
              <a:solidFill>
                <a:schemeClr val="dk1"/>
              </a:solidFill>
              <a:effectLst/>
              <a:latin typeface="+mn-lt"/>
              <a:ea typeface="+mn-ea"/>
              <a:cs typeface="+mn-cs"/>
            </a:rPr>
            <a:t>Note:  The change in office and warehouse square footage (SF) from FY 2014 to FY 2015 displayed in this report is not the same as the office and warehouse SF reduction reported on the Performance.gov website that summarizes the SF reductions to the agencies’ Freeze the Footprint (FTF) baselines set in 2012.   The reductions are different due to the reclassification of office or warehouse space types to other predominant use types, such as “laboratory”, “outpatient healthcare facility”, or “other institutional uses”, among others.  The Performance.gov site tracks office and warehouse SF reductions per an individual building’s classification (predominant use type) at the time the  FY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2012 FTF baseline was established and does not account for office and warehouse space being reclassified for other uses.  This report, the FY 2015 FRPP Open</a:t>
          </a:r>
          <a:r>
            <a:rPr lang="en-US" sz="1100" b="0" i="0" baseline="0">
              <a:solidFill>
                <a:schemeClr val="dk1"/>
              </a:solidFill>
              <a:effectLst/>
              <a:latin typeface="+mn-lt"/>
              <a:ea typeface="+mn-ea"/>
              <a:cs typeface="+mn-cs"/>
            </a:rPr>
            <a:t> Data Set</a:t>
          </a:r>
          <a:r>
            <a:rPr lang="en-US" sz="1100" b="0" i="0">
              <a:solidFill>
                <a:schemeClr val="dk1"/>
              </a:solidFill>
              <a:effectLst/>
              <a:latin typeface="+mn-lt"/>
              <a:ea typeface="+mn-ea"/>
              <a:cs typeface="+mn-cs"/>
            </a:rPr>
            <a:t>, summarizes building predominant use type as it appeared in FRPP at the end of FY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2015.  The FY 2015 FRPP Open</a:t>
          </a:r>
          <a:r>
            <a:rPr lang="en-US" sz="1100" b="0" i="0" baseline="0">
              <a:solidFill>
                <a:schemeClr val="dk1"/>
              </a:solidFill>
              <a:effectLst/>
              <a:latin typeface="+mn-lt"/>
              <a:ea typeface="+mn-ea"/>
              <a:cs typeface="+mn-cs"/>
            </a:rPr>
            <a:t> Data Set</a:t>
          </a:r>
          <a:r>
            <a:rPr lang="en-US" sz="1100" b="0" i="0">
              <a:solidFill>
                <a:schemeClr val="dk1"/>
              </a:solidFill>
              <a:effectLst/>
              <a:latin typeface="+mn-lt"/>
              <a:ea typeface="+mn-ea"/>
              <a:cs typeface="+mn-cs"/>
            </a:rPr>
            <a:t> shows a larger reduction to office and warehouse space than the summary on the Performance.gov site because agencies have repurposed office and warehouse space to other uses (predominant use codes) and thereby reduced office and warehouse SF through reclassification greater than is recognized by Performance.gov site.</a:t>
          </a:r>
        </a:p>
        <a:p>
          <a:r>
            <a:rPr lang="en-US" sz="1100" b="0" i="0">
              <a:solidFill>
                <a:schemeClr val="dk1"/>
              </a:solidFill>
              <a:effectLst/>
              <a:latin typeface="+mn-lt"/>
              <a:ea typeface="+mn-ea"/>
              <a:cs typeface="+mn-cs"/>
            </a:rPr>
            <a:t/>
          </a:r>
          <a:br>
            <a:rPr lang="en-US" sz="1100" b="0" i="0">
              <a:solidFill>
                <a:schemeClr val="dk1"/>
              </a:solidFill>
              <a:effectLst/>
              <a:latin typeface="+mn-lt"/>
              <a:ea typeface="+mn-ea"/>
              <a:cs typeface="+mn-cs"/>
            </a:rPr>
          </a:br>
          <a:endParaRPr lang="en-US" sz="1050"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35</xdr:row>
      <xdr:rowOff>19049</xdr:rowOff>
    </xdr:from>
    <xdr:to>
      <xdr:col>6</xdr:col>
      <xdr:colOff>0</xdr:colOff>
      <xdr:row>44</xdr:row>
      <xdr:rowOff>57150</xdr:rowOff>
    </xdr:to>
    <xdr:sp macro="" textlink="">
      <xdr:nvSpPr>
        <xdr:cNvPr id="2" name="TextBox 1"/>
        <xdr:cNvSpPr txBox="1"/>
      </xdr:nvSpPr>
      <xdr:spPr>
        <a:xfrm>
          <a:off x="85725" y="6581774"/>
          <a:ext cx="7867650" cy="14954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ysClr val="windowText" lastClr="000000"/>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twoCellAnchor>
    <xdr:from>
      <xdr:col>0</xdr:col>
      <xdr:colOff>57149</xdr:colOff>
      <xdr:row>29</xdr:row>
      <xdr:rowOff>142875</xdr:rowOff>
    </xdr:from>
    <xdr:to>
      <xdr:col>5</xdr:col>
      <xdr:colOff>1790699</xdr:colOff>
      <xdr:row>34</xdr:row>
      <xdr:rowOff>9525</xdr:rowOff>
    </xdr:to>
    <xdr:sp macro="" textlink="">
      <xdr:nvSpPr>
        <xdr:cNvPr id="3" name="TextBox 2"/>
        <xdr:cNvSpPr txBox="1"/>
      </xdr:nvSpPr>
      <xdr:spPr>
        <a:xfrm>
          <a:off x="57149" y="5734050"/>
          <a:ext cx="7896225" cy="6762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Freeze the Footprint </a:t>
          </a:r>
          <a:r>
            <a:rPr lang="en-US" sz="1100" i="0" baseline="0">
              <a:solidFill>
                <a:schemeClr val="dk1"/>
              </a:solidFill>
              <a:effectLst/>
              <a:latin typeface="+mn-lt"/>
              <a:ea typeface="+mn-ea"/>
              <a:cs typeface="+mn-cs"/>
            </a:rPr>
            <a:t>P</a:t>
          </a:r>
          <a:r>
            <a:rPr lang="en-US" sz="1100" baseline="0">
              <a:solidFill>
                <a:schemeClr val="dk1"/>
              </a:solidFill>
              <a:effectLst/>
              <a:latin typeface="+mn-lt"/>
              <a:ea typeface="+mn-ea"/>
              <a:cs typeface="+mn-cs"/>
            </a:rPr>
            <a:t>olicy required agencies to </a:t>
          </a:r>
          <a:r>
            <a:rPr lang="en-US" sz="1100">
              <a:solidFill>
                <a:schemeClr val="dk1"/>
              </a:solidFill>
              <a:effectLst/>
              <a:latin typeface="+mn-lt"/>
              <a:ea typeface="+mn-ea"/>
              <a:cs typeface="+mn-cs"/>
            </a:rPr>
            <a:t>"freeze the footprint" of their domestic office and warehouse space from their baseline </a:t>
          </a:r>
          <a:r>
            <a:rPr lang="en-US" sz="1100" baseline="0">
              <a:solidFill>
                <a:schemeClr val="dk1"/>
              </a:solidFill>
              <a:effectLst/>
              <a:latin typeface="+mn-lt"/>
              <a:ea typeface="+mn-ea"/>
              <a:cs typeface="+mn-cs"/>
            </a:rPr>
            <a:t> set in FY 2012</a:t>
          </a:r>
          <a:r>
            <a:rPr lang="en-US" sz="1100">
              <a:solidFill>
                <a:schemeClr val="dk1"/>
              </a:solidFill>
              <a:effectLst/>
              <a:latin typeface="+mn-lt"/>
              <a:ea typeface="+mn-ea"/>
              <a:cs typeface="+mn-cs"/>
            </a:rPr>
            <a:t>.  In FY</a:t>
          </a:r>
          <a:r>
            <a:rPr lang="en-US" sz="1100" baseline="0">
              <a:solidFill>
                <a:schemeClr val="dk1"/>
              </a:solidFill>
              <a:effectLst/>
              <a:latin typeface="+mn-lt"/>
              <a:ea typeface="+mn-ea"/>
              <a:cs typeface="+mn-cs"/>
            </a:rPr>
            <a:t> 2015, a</a:t>
          </a:r>
          <a:r>
            <a:rPr lang="en-US" sz="1100">
              <a:solidFill>
                <a:schemeClr val="dk1"/>
              </a:solidFill>
              <a:effectLst/>
              <a:latin typeface="+mn-lt"/>
              <a:ea typeface="+mn-ea"/>
              <a:cs typeface="+mn-cs"/>
            </a:rPr>
            <a:t>gencies exceeded the requirement by decreasing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warehouse square footage  from the FY 2012</a:t>
          </a:r>
          <a:r>
            <a:rPr lang="en-US" sz="1100" baseline="0">
              <a:solidFill>
                <a:schemeClr val="dk1"/>
              </a:solidFill>
              <a:effectLst/>
              <a:latin typeface="+mn-lt"/>
              <a:ea typeface="+mn-ea"/>
              <a:cs typeface="+mn-cs"/>
            </a:rPr>
            <a:t> total by 7.57 percent.</a:t>
          </a:r>
          <a:endParaRPr lang="en-US" sz="1100">
            <a:effectLst/>
          </a:endParaRPr>
        </a:p>
        <a:p>
          <a:endParaRPr lang="en-US" sz="1050" strike="sngStrike">
            <a:solidFill>
              <a:sysClr val="windowText" lastClr="000000"/>
            </a:solidFill>
            <a:latin typeface="+mn-lt"/>
          </a:endParaRPr>
        </a:p>
      </xdr:txBody>
    </xdr:sp>
    <xdr:clientData/>
  </xdr:twoCellAnchor>
  <xdr:twoCellAnchor>
    <xdr:from>
      <xdr:col>0</xdr:col>
      <xdr:colOff>76200</xdr:colOff>
      <xdr:row>44</xdr:row>
      <xdr:rowOff>171450</xdr:rowOff>
    </xdr:from>
    <xdr:to>
      <xdr:col>6</xdr:col>
      <xdr:colOff>9525</xdr:colOff>
      <xdr:row>55</xdr:row>
      <xdr:rowOff>85725</xdr:rowOff>
    </xdr:to>
    <xdr:sp macro="" textlink="">
      <xdr:nvSpPr>
        <xdr:cNvPr id="4" name="TextBox 3"/>
        <xdr:cNvSpPr txBox="1"/>
      </xdr:nvSpPr>
      <xdr:spPr>
        <a:xfrm>
          <a:off x="76200" y="8477250"/>
          <a:ext cx="8972550" cy="19050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100" b="0" i="0">
              <a:solidFill>
                <a:schemeClr val="dk1"/>
              </a:solidFill>
              <a:effectLst/>
              <a:latin typeface="+mn-lt"/>
              <a:ea typeface="+mn-ea"/>
              <a:cs typeface="+mn-cs"/>
            </a:rPr>
            <a:t>Note:  The change in office and warehouse square footage (SF) from FY 2014 to FY 2015 displayed in this report is not the same as the office and warehouse SF reduction reported on the Performance.gov website that summarizes the SF reductions to the agencies’ Freeze the Footprint (FTF) baselines set in 2012.   The reductions are different due to the reclassification of office or warehouse space types to other predominant use types, such as “laboratory”, “outpatient healthcare facility”, or “other institutional uses”, among others.  The Performance.gov site tracks office and warehouse SF reductions per an individual building’s classification (predominant use type) at the time the  FY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2012 FTF baseline was established and does not account for office and warehouse space being reclassified for other uses.  This report, the FY 2015 FRPP Open</a:t>
          </a:r>
          <a:r>
            <a:rPr lang="en-US" sz="1100" b="0" i="0" baseline="0">
              <a:solidFill>
                <a:schemeClr val="dk1"/>
              </a:solidFill>
              <a:effectLst/>
              <a:latin typeface="+mn-lt"/>
              <a:ea typeface="+mn-ea"/>
              <a:cs typeface="+mn-cs"/>
            </a:rPr>
            <a:t> Data Set</a:t>
          </a:r>
          <a:r>
            <a:rPr lang="en-US" sz="1100" b="0" i="0">
              <a:solidFill>
                <a:schemeClr val="dk1"/>
              </a:solidFill>
              <a:effectLst/>
              <a:latin typeface="+mn-lt"/>
              <a:ea typeface="+mn-ea"/>
              <a:cs typeface="+mn-cs"/>
            </a:rPr>
            <a:t>, summarizes building predominant use type as it appeared in FRPP at the end of FY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2015.  The FY 2015 FRPP Open</a:t>
          </a:r>
          <a:r>
            <a:rPr lang="en-US" sz="1100" b="0" i="0" baseline="0">
              <a:solidFill>
                <a:schemeClr val="dk1"/>
              </a:solidFill>
              <a:effectLst/>
              <a:latin typeface="+mn-lt"/>
              <a:ea typeface="+mn-ea"/>
              <a:cs typeface="+mn-cs"/>
            </a:rPr>
            <a:t> Data Set</a:t>
          </a:r>
          <a:r>
            <a:rPr lang="en-US" sz="1100" b="0" i="0">
              <a:solidFill>
                <a:schemeClr val="dk1"/>
              </a:solidFill>
              <a:effectLst/>
              <a:latin typeface="+mn-lt"/>
              <a:ea typeface="+mn-ea"/>
              <a:cs typeface="+mn-cs"/>
            </a:rPr>
            <a:t> shows a larger reduction to office and warehouse space than the summary on the Performance.gov site because agencies have repurposed office and warehouse space to other uses (predominant use codes) and thereby reduced office and warehouse SF through reclassification greater than is recognized by Performance.gov site.</a:t>
          </a:r>
        </a:p>
        <a:p>
          <a:r>
            <a:rPr lang="en-US" sz="1100" b="0" i="0">
              <a:solidFill>
                <a:schemeClr val="dk1"/>
              </a:solidFill>
              <a:effectLst/>
              <a:latin typeface="+mn-lt"/>
              <a:ea typeface="+mn-ea"/>
              <a:cs typeface="+mn-cs"/>
            </a:rPr>
            <a:t/>
          </a:r>
          <a:br>
            <a:rPr lang="en-US" sz="1100" b="0" i="0">
              <a:solidFill>
                <a:schemeClr val="dk1"/>
              </a:solidFill>
              <a:effectLst/>
              <a:latin typeface="+mn-lt"/>
              <a:ea typeface="+mn-ea"/>
              <a:cs typeface="+mn-cs"/>
            </a:rPr>
          </a:br>
          <a:endParaRPr lang="en-US" sz="1050"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76199</xdr:colOff>
      <xdr:row>34</xdr:row>
      <xdr:rowOff>19050</xdr:rowOff>
    </xdr:from>
    <xdr:to>
      <xdr:col>8</xdr:col>
      <xdr:colOff>1171575</xdr:colOff>
      <xdr:row>54</xdr:row>
      <xdr:rowOff>114299</xdr:rowOff>
    </xdr:to>
    <xdr:sp macro="" textlink="">
      <xdr:nvSpPr>
        <xdr:cNvPr id="2" name="TextBox 1"/>
        <xdr:cNvSpPr txBox="1"/>
      </xdr:nvSpPr>
      <xdr:spPr>
        <a:xfrm>
          <a:off x="76199" y="6915150"/>
          <a:ext cx="11610976" cy="37147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500" baseline="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15</xdr:row>
      <xdr:rowOff>38098</xdr:rowOff>
    </xdr:from>
    <xdr:to>
      <xdr:col>6</xdr:col>
      <xdr:colOff>428625</xdr:colOff>
      <xdr:row>41</xdr:row>
      <xdr:rowOff>133350</xdr:rowOff>
    </xdr:to>
    <xdr:sp macro="" textlink="">
      <xdr:nvSpPr>
        <xdr:cNvPr id="2" name="TextBox 1"/>
        <xdr:cNvSpPr txBox="1"/>
      </xdr:nvSpPr>
      <xdr:spPr>
        <a:xfrm>
          <a:off x="57150" y="2895598"/>
          <a:ext cx="7581900" cy="43053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The reporting of utilization is only required for the following buildings real property usage categories: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 family housing, dormitories, and barracks</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100"/>
        </a:p>
        <a:p>
          <a:pPr fontAlgn="base"/>
          <a:endParaRPr lang="en-US" sz="11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1100" baseline="0">
            <a:solidFill>
              <a:schemeClr val="dk1"/>
            </a:solidFill>
            <a:latin typeface="+mn-lt"/>
            <a:ea typeface="+mn-ea"/>
            <a:cs typeface="+mn-cs"/>
          </a:endParaRPr>
        </a:p>
        <a:p>
          <a:r>
            <a:rPr lang="en-US" sz="1100" b="1">
              <a:solidFill>
                <a:sysClr val="windowText" lastClr="000000"/>
              </a:solidFill>
              <a:latin typeface="+mn-lt"/>
              <a:ea typeface="+mn-ea"/>
              <a:cs typeface="+mn-cs"/>
            </a:rPr>
            <a:t>Agencies must report utilization in terms of unutilized (5), underutilized (7), or utilized (6) based on the statutory definitions provided below.</a:t>
          </a:r>
        </a:p>
        <a:p>
          <a:endParaRPr lang="en-US" sz="1100" b="1">
            <a:solidFill>
              <a:sysClr val="windowText" lastClr="000000"/>
            </a:solidFill>
            <a:latin typeface="+mn-lt"/>
            <a:ea typeface="+mn-ea"/>
            <a:cs typeface="+mn-cs"/>
          </a:endParaRPr>
        </a:p>
        <a:p>
          <a:r>
            <a:rPr lang="en-US" sz="1100" i="0">
              <a:solidFill>
                <a:sysClr val="windowText" lastClr="000000"/>
              </a:solidFill>
              <a:latin typeface="+mn-lt"/>
              <a:ea typeface="+mn-ea"/>
              <a:cs typeface="+mn-cs"/>
            </a:rPr>
            <a:t>Per the McKinney Vento Homeless Assistance Act </a:t>
          </a:r>
          <a:r>
            <a:rPr lang="en-US" sz="1100" b="1" i="0">
              <a:solidFill>
                <a:sysClr val="windowText" lastClr="000000"/>
              </a:solidFill>
              <a:latin typeface="+mn-lt"/>
              <a:ea typeface="+mn-ea"/>
              <a:cs typeface="+mn-cs"/>
            </a:rPr>
            <a:t>{FMR 102-75.1160 – 102-75.1290}</a:t>
          </a:r>
          <a:r>
            <a:rPr lang="en-US" sz="1100" i="0">
              <a:solidFill>
                <a:sysClr val="windowText" lastClr="000000"/>
              </a:solidFill>
              <a:latin typeface="+mn-lt"/>
              <a:ea typeface="+mn-ea"/>
              <a:cs typeface="+mn-cs"/>
            </a:rPr>
            <a:t>, Federal agencies are required to report to HUD information concerning their unutilized, underutilized</a:t>
          </a:r>
          <a:r>
            <a:rPr lang="en-US" sz="1100" i="0">
              <a:solidFill>
                <a:schemeClr val="dk1"/>
              </a:solidFill>
              <a:latin typeface="+mn-lt"/>
              <a:ea typeface="+mn-ea"/>
              <a:cs typeface="+mn-cs"/>
            </a:rPr>
            <a:t>, excess and surplus properties.  </a:t>
          </a:r>
          <a:endParaRPr lang="en-US" sz="1100" i="1">
            <a:solidFill>
              <a:schemeClr val="dk1"/>
            </a:solidFill>
            <a:latin typeface="+mn-lt"/>
            <a:ea typeface="+mn-ea"/>
            <a:cs typeface="+mn-cs"/>
          </a:endParaRPr>
        </a:p>
        <a:p>
          <a:r>
            <a:rPr lang="en-US" sz="1100" i="0">
              <a:solidFill>
                <a:schemeClr val="dk1"/>
              </a:solidFill>
              <a:latin typeface="+mn-lt"/>
              <a:ea typeface="+mn-ea"/>
              <a:cs typeface="+mn-cs"/>
            </a:rPr>
            <a:t> </a:t>
          </a:r>
          <a:endParaRPr lang="en-US" sz="1100" i="1">
            <a:solidFill>
              <a:schemeClr val="dk1"/>
            </a:solidFill>
            <a:latin typeface="+mn-lt"/>
            <a:ea typeface="+mn-ea"/>
            <a:cs typeface="+mn-cs"/>
          </a:endParaRPr>
        </a:p>
        <a:p>
          <a:r>
            <a:rPr lang="en-US" sz="1100" b="1"/>
            <a:t>Unutilized </a:t>
          </a:r>
          <a:r>
            <a:rPr lang="en-US" sz="1100"/>
            <a:t>property means an entire property or portion thereof, with or without improvements, not occupied for current program purposes for the accountable Executive agency or occupied in caretaker status only.” 41 C.F.R. § 102-75.1160; accord 45 C.F.R. § 12a.1; 24 C.F.R. § 581.1. </a:t>
          </a:r>
          <a:r>
            <a:rPr lang="en-US" sz="1100">
              <a:solidFill>
                <a:schemeClr val="dk1"/>
              </a:solidFill>
              <a:latin typeface="+mn-lt"/>
              <a:ea typeface="+mn-ea"/>
              <a:cs typeface="+mn-cs"/>
            </a:rPr>
            <a:t> </a:t>
          </a:r>
        </a:p>
        <a:p>
          <a:pPr lvl="0"/>
          <a:endParaRPr lang="en-US" sz="1100" b="1">
            <a:solidFill>
              <a:schemeClr val="dk1"/>
            </a:solidFill>
            <a:latin typeface="+mn-lt"/>
            <a:ea typeface="+mn-ea"/>
            <a:cs typeface="+mn-cs"/>
          </a:endParaRPr>
        </a:p>
        <a:p>
          <a:pPr lvl="0"/>
          <a:r>
            <a:rPr lang="en-US" sz="1100" b="1">
              <a:solidFill>
                <a:schemeClr val="dk1"/>
              </a:solidFill>
              <a:latin typeface="+mn-lt"/>
              <a:ea typeface="+mn-ea"/>
              <a:cs typeface="+mn-cs"/>
            </a:rPr>
            <a:t>Underutilized</a:t>
          </a:r>
          <a:r>
            <a:rPr lang="en-US" sz="1100">
              <a:solidFill>
                <a:schemeClr val="dk1"/>
              </a:solidFill>
              <a:latin typeface="+mn-lt"/>
              <a:ea typeface="+mn-ea"/>
              <a:cs typeface="+mn-cs"/>
            </a:rPr>
            <a:t> means an entire property or portion thereof, with or without improvements, which is used only at irregular periods or intermittently by the accountable landholding agency for current program purposes of that agency, or which is used for current program purposes that can be satisfied with only a portion of the property.” 41 C.F.R. § 102-75.1160; accord 45 C.F.R. § 12a.1; 24 C.F.R. § 581.1.</a:t>
          </a:r>
        </a:p>
        <a:p>
          <a:r>
            <a:rPr lang="en-US" sz="1100">
              <a:solidFill>
                <a:schemeClr val="dk1"/>
              </a:solidFill>
              <a:latin typeface="+mn-lt"/>
              <a:ea typeface="+mn-ea"/>
              <a:cs typeface="+mn-cs"/>
            </a:rPr>
            <a:t> </a:t>
          </a:r>
        </a:p>
        <a:p>
          <a:pPr lvl="0"/>
          <a:r>
            <a:rPr lang="en-US" sz="1100" b="1">
              <a:solidFill>
                <a:schemeClr val="dk1"/>
              </a:solidFill>
              <a:latin typeface="+mn-lt"/>
              <a:ea typeface="+mn-ea"/>
              <a:cs typeface="+mn-cs"/>
            </a:rPr>
            <a:t>Utilized </a:t>
          </a:r>
          <a:r>
            <a:rPr lang="en-US" sz="1100">
              <a:solidFill>
                <a:schemeClr val="dk1"/>
              </a:solidFill>
              <a:latin typeface="+mn-lt"/>
              <a:ea typeface="+mn-ea"/>
              <a:cs typeface="+mn-cs"/>
            </a:rPr>
            <a:t>means anything that is not defined as “unutilized” or “underutilized”.</a:t>
          </a:r>
        </a:p>
        <a:p>
          <a:pPr lvl="0" fontAlgn="base"/>
          <a:endParaRPr lang="en-US" sz="1050" baseline="0">
            <a:solidFill>
              <a:schemeClr val="dk1"/>
            </a:solidFill>
            <a:latin typeface="+mn-lt"/>
            <a:ea typeface="+mn-ea"/>
            <a:cs typeface="+mn-cs"/>
          </a:endParaRPr>
        </a:p>
      </xdr:txBody>
    </xdr:sp>
    <xdr:clientData/>
  </xdr:twoCellAnchor>
  <xdr:twoCellAnchor>
    <xdr:from>
      <xdr:col>0</xdr:col>
      <xdr:colOff>47625</xdr:colOff>
      <xdr:row>42</xdr:row>
      <xdr:rowOff>28576</xdr:rowOff>
    </xdr:from>
    <xdr:to>
      <xdr:col>6</xdr:col>
      <xdr:colOff>428625</xdr:colOff>
      <xdr:row>66</xdr:row>
      <xdr:rowOff>66675</xdr:rowOff>
    </xdr:to>
    <xdr:sp macro="" textlink="">
      <xdr:nvSpPr>
        <xdr:cNvPr id="3" name="TextBox 2"/>
        <xdr:cNvSpPr txBox="1"/>
      </xdr:nvSpPr>
      <xdr:spPr>
        <a:xfrm>
          <a:off x="47625" y="7258051"/>
          <a:ext cx="7591425" cy="39242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sz="1100" b="1" i="0">
            <a:solidFill>
              <a:schemeClr val="dk1"/>
            </a:solidFill>
            <a:effectLst/>
            <a:latin typeface="+mn-lt"/>
            <a:ea typeface="+mn-ea"/>
            <a:cs typeface="+mn-cs"/>
          </a:endParaRPr>
        </a:p>
        <a:p>
          <a:endParaRPr lang="en-US" sz="1100" b="1">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Office of Housing and Urban Development (HUD)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tables/table1.xml><?xml version="1.0" encoding="utf-8"?>
<table xmlns="http://schemas.openxmlformats.org/spreadsheetml/2006/main" id="22" name="Table22" displayName="Table22" ref="A3:G6" totalsRowShown="0" headerRowDxfId="197" dataDxfId="195" headerRowBorderDxfId="196" tableBorderDxfId="194">
  <tableColumns count="7">
    <tableColumn id="1" name="Fiscal Year" dataDxfId="193" totalsRowDxfId="192"/>
    <tableColumn id="2" name="Owned Annual Operating Costs**" dataDxfId="191" totalsRowDxfId="190" dataCellStyle="Currency"/>
    <tableColumn id="3" name="Owned Square Feet**" dataDxfId="189" totalsRowDxfId="188" dataCellStyle="Comma"/>
    <tableColumn id="4" name="Owned Annual Operating Costs/ Square Feet**" dataDxfId="187" totalsRowDxfId="186" dataCellStyle="Currency"/>
    <tableColumn id="5" name="Leased Annual Costs***" dataDxfId="185" totalsRowDxfId="184" dataCellStyle="Currency"/>
    <tableColumn id="6" name="Leased Square Feet" dataDxfId="183" totalsRowDxfId="182" dataCellStyle="Comma"/>
    <tableColumn id="7" name=" Leased Annual Costs/ Square Feet***" dataDxfId="181" totalsRowDxfId="180" dataCellStyle="Currency"/>
  </tableColumns>
  <tableStyleInfo name="TableStyleLight16" showFirstColumn="0" showLastColumn="0" showRowStripes="1" showColumnStripes="0"/>
</table>
</file>

<file path=xl/tables/table10.xml><?xml version="1.0" encoding="utf-8"?>
<table xmlns="http://schemas.openxmlformats.org/spreadsheetml/2006/main" id="3" name="Table3" displayName="Table3" ref="A3:E26" totalsRowShown="0" headerRowDxfId="99" dataDxfId="97" headerRowBorderDxfId="98" tableBorderDxfId="96">
  <tableColumns count="5">
    <tableColumn id="1" name="Real Property Use" dataDxfId="95"/>
    <tableColumn id="2" name="Number of Owned Structures*" dataDxfId="94"/>
    <tableColumn id="3" name="Owned Annual Operating Costs*" dataDxfId="93"/>
    <tableColumn id="4" name="Number of Leased Structures" dataDxfId="92"/>
    <tableColumn id="5" name="Lease Annual Costs**" dataDxfId="91" dataCellStyle="Comma"/>
  </tableColumns>
  <tableStyleInfo name="TableStyleLight16" showFirstColumn="0" showLastColumn="0" showRowStripes="1" showColumnStripes="0"/>
</table>
</file>

<file path=xl/tables/table11.xml><?xml version="1.0" encoding="utf-8"?>
<table xmlns="http://schemas.openxmlformats.org/spreadsheetml/2006/main" id="4" name="Table4" displayName="Table4" ref="A3:E25" totalsRowShown="0" headerRowDxfId="90" dataDxfId="88" headerRowBorderDxfId="89" tableBorderDxfId="87">
  <sortState ref="A4:E26">
    <sortCondition ref="A4:A26"/>
  </sortState>
  <tableColumns count="5">
    <tableColumn id="1" name="Department or Agency" dataDxfId="86"/>
    <tableColumn id="2" name=" Owned Acres**" dataDxfId="85"/>
    <tableColumn id="3" name="Owned Annual Operating Costs**" dataDxfId="84"/>
    <tableColumn id="4" name=" Leased Acres" dataDxfId="83"/>
    <tableColumn id="5" name="Leased Annual Operating Costs*" dataDxfId="82"/>
  </tableColumns>
  <tableStyleInfo name="TableStyleLight16" showFirstColumn="0" showLastColumn="0" showRowStripes="1" showColumnStripes="0"/>
</table>
</file>

<file path=xl/tables/table12.xml><?xml version="1.0" encoding="utf-8"?>
<table xmlns="http://schemas.openxmlformats.org/spreadsheetml/2006/main" id="5" name="Table5" displayName="Table5" ref="A3:D56" totalsRowShown="0" headerRowDxfId="81" dataDxfId="79" headerRowBorderDxfId="80" tableBorderDxfId="78">
  <tableColumns count="4">
    <tableColumn id="1" name="State" dataDxfId="77"/>
    <tableColumn id="2" name="Owned Acres*" dataDxfId="76" dataCellStyle="Comma"/>
    <tableColumn id="3" name="Leased Acres" dataDxfId="75" dataCellStyle="Comma"/>
    <tableColumn id="4" name="Total Acres" dataDxfId="74" dataCellStyle="Comma"/>
  </tableColumns>
  <tableStyleInfo name="TableStyleLight16" showFirstColumn="0" showLastColumn="0" showRowStripes="1" showColumnStripes="0"/>
</table>
</file>

<file path=xl/tables/table13.xml><?xml version="1.0" encoding="utf-8"?>
<table xmlns="http://schemas.openxmlformats.org/spreadsheetml/2006/main" id="6" name="Table6" displayName="Table6" ref="A3:E25" totalsRowShown="0" headerRowDxfId="73" dataDxfId="71" headerRowBorderDxfId="72" tableBorderDxfId="70">
  <sortState ref="A4:E24">
    <sortCondition ref="A4:A24"/>
  </sortState>
  <tableColumns count="5">
    <tableColumn id="1" name="Department or Agency" dataDxfId="69"/>
    <tableColumn id="2" name="Number of Disposed Buildings" dataDxfId="68"/>
    <tableColumn id="3" name="Number of Disposed Land Assets" dataDxfId="67"/>
    <tableColumn id="4" name="Number of Disposed Structures" dataDxfId="66"/>
    <tableColumn id="5" name="Total Number of Disposed Assets" dataDxfId="65"/>
  </tableColumns>
  <tableStyleInfo name="TableStyleLight16" showFirstColumn="0" showLastColumn="0" showRowStripes="1" showColumnStripes="0"/>
</table>
</file>

<file path=xl/tables/table14.xml><?xml version="1.0" encoding="utf-8"?>
<table xmlns="http://schemas.openxmlformats.org/spreadsheetml/2006/main" id="7" name="Table7" displayName="Table7" ref="A3:F20" totalsRowShown="0" headerRowDxfId="64" headerRowBorderDxfId="63" tableBorderDxfId="62" headerRowCellStyle="Comma">
  <tableColumns count="6">
    <tableColumn id="1" name="Disposition Method" dataDxfId="61" dataCellStyle="Comma"/>
    <tableColumn id="2" name="Number of Buildings" dataDxfId="60" dataCellStyle="Comma"/>
    <tableColumn id="3" name="Square Feet" dataDxfId="59" dataCellStyle="Comma"/>
    <tableColumn id="4" name="Actual Sales Price" dataDxfId="58" dataCellStyle="Comma"/>
    <tableColumn id="5" name="FY 2015 Owned Annual Operating Costs" dataDxfId="57" dataCellStyle="Comma"/>
    <tableColumn id="6" name="FY 2015 Leased Annual Costs" dataDxfId="56" dataCellStyle="Comma"/>
  </tableColumns>
  <tableStyleInfo name="TableStyleLight16" showFirstColumn="0" showLastColumn="0" showRowStripes="1" showColumnStripes="0"/>
</table>
</file>

<file path=xl/tables/table15.xml><?xml version="1.0" encoding="utf-8"?>
<table xmlns="http://schemas.openxmlformats.org/spreadsheetml/2006/main" id="19" name="Table23" displayName="Table23" ref="A3:E18" totalsRowShown="0" headerRowDxfId="55" dataDxfId="53" headerRowBorderDxfId="54" tableBorderDxfId="52" headerRowCellStyle="Comma" dataCellStyle="Comma">
  <tableColumns count="5">
    <tableColumn id="1" name="Disposition Method" dataDxfId="51" dataCellStyle="Comma"/>
    <tableColumn id="2" name="Number of Structures" dataDxfId="50" dataCellStyle="Comma"/>
    <tableColumn id="3" name="Actual Sales Price"/>
    <tableColumn id="4" name="FY 2015 Owned Annual Operating Costs" dataDxfId="49" dataCellStyle="Comma"/>
    <tableColumn id="5" name="FY 2015 Leased Annual Costs" dataDxfId="48" dataCellStyle="Comma"/>
  </tableColumns>
  <tableStyleInfo name="TableStyleLight16" showFirstColumn="0" showLastColumn="0" showRowStripes="1" showColumnStripes="0"/>
</table>
</file>

<file path=xl/tables/table16.xml><?xml version="1.0" encoding="utf-8"?>
<table xmlns="http://schemas.openxmlformats.org/spreadsheetml/2006/main" id="20" name="Table24" displayName="Table24" ref="A3:F15" totalsRowShown="0" headerRowDxfId="47" dataDxfId="45" headerRowBorderDxfId="46" headerRowCellStyle="Comma" dataCellStyle="Comma">
  <tableColumns count="6">
    <tableColumn id="1" name="Disposition Method" dataDxfId="44" dataCellStyle="Comma"/>
    <tableColumn id="2" name="Number of Land Parcels" dataDxfId="43" dataCellStyle="Comma"/>
    <tableColumn id="3" name="Acres" dataDxfId="42" dataCellStyle="Comma"/>
    <tableColumn id="4" name="Actual Sales Price"/>
    <tableColumn id="5" name="FY 2015 Owned Annual Operating Costs" dataDxfId="41" dataCellStyle="Comma"/>
    <tableColumn id="6" name="FY 2015 Leased Annual Costs" dataDxfId="40" dataCellStyle="Comma"/>
  </tableColumns>
  <tableStyleInfo name="TableStyleLight16" showFirstColumn="0" showLastColumn="0" showRowStripes="1" showColumnStripes="0"/>
</table>
</file>

<file path=xl/tables/table17.xml><?xml version="1.0" encoding="utf-8"?>
<table xmlns="http://schemas.openxmlformats.org/spreadsheetml/2006/main" id="8" name="Table18" displayName="Table18" ref="A4:E10" totalsRowShown="0" headerRowDxfId="39" dataDxfId="37" headerRowBorderDxfId="38">
  <tableColumns count="5">
    <tableColumn id="1" name="Historical Status" dataDxfId="36"/>
    <tableColumn id="2" name="Building" dataDxfId="35"/>
    <tableColumn id="3" name="Land" dataDxfId="34"/>
    <tableColumn id="4" name="Structure" dataDxfId="33"/>
    <tableColumn id="5" name="Total" dataDxfId="32"/>
  </tableColumns>
  <tableStyleInfo name="TableStyleLight16" showFirstColumn="0" showLastColumn="0" showRowStripes="1" showColumnStripes="0"/>
</table>
</file>

<file path=xl/tables/table18.xml><?xml version="1.0" encoding="utf-8"?>
<table xmlns="http://schemas.openxmlformats.org/spreadsheetml/2006/main" id="14" name="Table19" displayName="Table19" ref="A4:D57" totalsRowShown="0" headerRowDxfId="31" dataDxfId="29" headerRowBorderDxfId="30">
  <tableColumns count="4">
    <tableColumn id="1" name="State" dataDxfId="28"/>
    <tableColumn id="2" name="National Historic Landmark (NHL)" dataDxfId="27"/>
    <tableColumn id="3" name="National Register Listed (NRL)" dataDxfId="26"/>
    <tableColumn id="4" name="Total NHL and NRL Assets" dataDxfId="25" dataCellStyle="Comma">
      <calculatedColumnFormula>SUM(Table19[[#This Row],[National Historic Landmark (NHL)]:[National Register Listed (NRL)]])</calculatedColumnFormula>
    </tableColumn>
  </tableColumns>
  <tableStyleInfo name="TableStyleLight16" showFirstColumn="0" showLastColumn="0" showRowStripes="1" showColumnStripes="0"/>
</table>
</file>

<file path=xl/tables/table19.xml><?xml version="1.0" encoding="utf-8"?>
<table xmlns="http://schemas.openxmlformats.org/spreadsheetml/2006/main" id="16" name="Table20" displayName="Table20" ref="A4:G26" totalsRowShown="0" headerRowDxfId="24" dataDxfId="22" headerRowBorderDxfId="23" tableBorderDxfId="21">
  <sortState ref="A4:G27">
    <sortCondition ref="A4:A27"/>
  </sortState>
  <tableColumns count="7">
    <tableColumn id="1" name="Department or Agency" dataDxfId="20"/>
    <tableColumn id="2" name="Evaluated, Not Historic" dataDxfId="19"/>
    <tableColumn id="3" name="National Historic Landmark (NHL)" dataDxfId="18"/>
    <tableColumn id="4" name="National Register Eligible (NRE)" dataDxfId="17"/>
    <tableColumn id="5" name="National Register Listed (NRL)" dataDxfId="16"/>
    <tableColumn id="6" name="Non-contributing element of NHL/NRL district" dataDxfId="15"/>
    <tableColumn id="7" name="Not Evaluated" dataDxfId="14"/>
  </tableColumns>
  <tableStyleInfo name="TableStyleLight16" showFirstColumn="0" showLastColumn="0" showRowStripes="1" showColumnStripes="0"/>
</table>
</file>

<file path=xl/tables/table2.xml><?xml version="1.0" encoding="utf-8"?>
<table xmlns="http://schemas.openxmlformats.org/spreadsheetml/2006/main" id="10" name="Table10" displayName="Table10" ref="A3:G29" totalsRowShown="0" headerRowDxfId="179" dataDxfId="177" headerRowBorderDxfId="178" tableBorderDxfId="176">
  <tableColumns count="7">
    <tableColumn id="1" name="Buildings Real Property Use*" dataDxfId="175"/>
    <tableColumn id="2" name="Owned Square Feet**" dataDxfId="174"/>
    <tableColumn id="3" name="Owned Annual Operating Costs**" dataDxfId="173"/>
    <tableColumn id="4" name="Owned Annual Operating Costs/ Square Feet**" dataDxfId="172"/>
    <tableColumn id="5" name="Leased Square Feet" dataDxfId="171"/>
    <tableColumn id="6" name="Leased Annual Costs***" dataDxfId="170"/>
    <tableColumn id="7" name="Leased Annual Costs/ Square Feet***" dataDxfId="169"/>
  </tableColumns>
  <tableStyleInfo name="TableStyleLight16" showFirstColumn="0" showLastColumn="0" showRowStripes="1" showColumnStripes="0"/>
</table>
</file>

<file path=xl/tables/table20.xml><?xml version="1.0" encoding="utf-8"?>
<table xmlns="http://schemas.openxmlformats.org/spreadsheetml/2006/main" id="17" name="Table21" displayName="Table21" ref="A4:C25" totalsRowShown="0" headerRowDxfId="13" dataDxfId="11" headerRowBorderDxfId="12" tableBorderDxfId="10">
  <sortState ref="A4:E27">
    <sortCondition ref="A4:A27"/>
  </sortState>
  <tableColumns count="3">
    <tableColumn id="1" name="Department or Agency" dataDxfId="9"/>
    <tableColumn id="6" name="FY 2014" dataDxfId="8"/>
    <tableColumn id="4" name="FY 2015" dataDxfId="7"/>
  </tableColumns>
  <tableStyleInfo name="TableStyleLight16" showFirstColumn="0" showLastColumn="0" showRowStripes="1" showColumnStripes="0"/>
</table>
</file>

<file path=xl/tables/table21.xml><?xml version="1.0" encoding="utf-8"?>
<table xmlns="http://schemas.openxmlformats.org/spreadsheetml/2006/main" id="18" name="Table8" displayName="Table8" ref="A4:D11" totalsRowShown="0" headerRowDxfId="6" dataDxfId="5" tableBorderDxfId="4">
  <tableColumns count="4">
    <tableColumn id="1" name="Status" dataDxfId="3"/>
    <tableColumn id="2" name="FY 2013" dataDxfId="2"/>
    <tableColumn id="3" name="FY 2014" dataDxfId="1"/>
    <tableColumn id="4" name="FY 2015" dataDxfId="0"/>
  </tableColumns>
  <tableStyleInfo name="TableStyleLight16" showFirstColumn="0" showLastColumn="0" showRowStripes="1" showColumnStripes="0"/>
</table>
</file>

<file path=xl/tables/table3.xml><?xml version="1.0" encoding="utf-8"?>
<table xmlns="http://schemas.openxmlformats.org/spreadsheetml/2006/main" id="9" name="Table9" displayName="Table9" ref="A3:G28" totalsRowShown="0" headerRowDxfId="168" dataDxfId="166" headerRowBorderDxfId="167" tableBorderDxfId="165">
  <tableColumns count="7">
    <tableColumn id="1" name="Buildings Real Property Use*" dataDxfId="164"/>
    <tableColumn id="2" name="FY 2013 SF**" dataDxfId="163"/>
    <tableColumn id="3" name="FY 2013 AOC***" dataDxfId="162"/>
    <tableColumn id="4" name="FY 2014 SF**" dataDxfId="161"/>
    <tableColumn id="5" name="FY 2014 AOC***" dataDxfId="160"/>
    <tableColumn id="6" name="FY 2015 SF**" dataDxfId="159" dataCellStyle="Comma"/>
    <tableColumn id="7" name="FY 2015 AOC***" dataDxfId="158" dataCellStyle="Comma"/>
  </tableColumns>
  <tableStyleInfo name="TableStyleLight16" showFirstColumn="0" showLastColumn="0" showRowStripes="1" showColumnStripes="0"/>
</table>
</file>

<file path=xl/tables/table4.xml><?xml version="1.0" encoding="utf-8"?>
<table xmlns="http://schemas.openxmlformats.org/spreadsheetml/2006/main" id="11" name="Table11" displayName="Table11" ref="A4:F28" totalsRowShown="0" headerRowDxfId="157" dataDxfId="155" headerRowBorderDxfId="156" tableBorderDxfId="154">
  <sortState ref="A5:E28">
    <sortCondition ref="A5:A28"/>
  </sortState>
  <tableColumns count="6">
    <tableColumn id="1" name="Department or Agency" dataDxfId="153"/>
    <tableColumn id="6" name="FY 2012" dataDxfId="152"/>
    <tableColumn id="2" name="FY 2013" dataDxfId="151"/>
    <tableColumn id="3" name="FY 2014" dataDxfId="150"/>
    <tableColumn id="4" name="FY 2015" dataDxfId="149"/>
    <tableColumn id="5" name="% Change FY 2012 - FY 2015" dataDxfId="148">
      <calculatedColumnFormula>(Table11[[#This Row],[FY 2015]]-Table11[[#This Row],[FY 2012]])/Table11[[#This Row],[FY 2012]]</calculatedColumnFormula>
    </tableColumn>
  </tableColumns>
  <tableStyleInfo name="TableStyleLight16" showFirstColumn="0" showLastColumn="0" showRowStripes="1" showColumnStripes="0"/>
</table>
</file>

<file path=xl/tables/table5.xml><?xml version="1.0" encoding="utf-8"?>
<table xmlns="http://schemas.openxmlformats.org/spreadsheetml/2006/main" id="12" name="Table12" displayName="Table12" ref="A4:F25" totalsRowShown="0" headerRowDxfId="147" dataDxfId="145" headerRowBorderDxfId="146" tableBorderDxfId="144">
  <sortState ref="A5:E28">
    <sortCondition ref="A5:A28"/>
  </sortState>
  <tableColumns count="6">
    <tableColumn id="1" name="Department or Agency" dataDxfId="143"/>
    <tableColumn id="6" name="FY 2012" dataDxfId="142"/>
    <tableColumn id="2" name="FY 2013" dataDxfId="141"/>
    <tableColumn id="3" name="FY 2014" dataDxfId="140"/>
    <tableColumn id="4" name="FY 2015" dataDxfId="139"/>
    <tableColumn id="5" name="% Change FY 2012 - FY 2015" dataDxfId="138"/>
  </tableColumns>
  <tableStyleInfo name="TableStyleLight16" showFirstColumn="0" showLastColumn="0" showRowStripes="1" showColumnStripes="0"/>
</table>
</file>

<file path=xl/tables/table6.xml><?xml version="1.0" encoding="utf-8"?>
<table xmlns="http://schemas.openxmlformats.org/spreadsheetml/2006/main" id="13" name="Table13" displayName="Table13" ref="A3:I26" totalsRowShown="0" headerRowDxfId="137" dataDxfId="135" headerRowBorderDxfId="136" tableBorderDxfId="134">
  <sortState ref="A4:I27">
    <sortCondition ref="A4:A27"/>
  </sortState>
  <tableColumns count="9">
    <tableColumn id="1" name="Department or Agency" dataDxfId="133"/>
    <tableColumn id="2" name=" Number of Owned Buildings**" dataDxfId="132"/>
    <tableColumn id="3" name=" Owned SF** " dataDxfId="131"/>
    <tableColumn id="4" name="Owned Annual Operating Costs** " dataDxfId="130"/>
    <tableColumn id="5" name="Owned Costs/SF" dataDxfId="129">
      <calculatedColumnFormula>D4/C4</calculatedColumnFormula>
    </tableColumn>
    <tableColumn id="6" name="Number of Leased Buildings" dataDxfId="128"/>
    <tableColumn id="7" name="Leased SF" dataDxfId="127"/>
    <tableColumn id="8" name="Leased Annual Costs*" dataDxfId="126"/>
    <tableColumn id="9" name="Leased Costs/ SF*" dataDxfId="125">
      <calculatedColumnFormula>H4/G4</calculatedColumnFormula>
    </tableColumn>
  </tableColumns>
  <tableStyleInfo name="TableStyleLight16" showFirstColumn="0" showLastColumn="0" showRowStripes="1" showColumnStripes="0"/>
</table>
</file>

<file path=xl/tables/table7.xml><?xml version="1.0" encoding="utf-8"?>
<table xmlns="http://schemas.openxmlformats.org/spreadsheetml/2006/main" id="15" name="Table15" displayName="Table15" ref="A4:D11" totalsRowShown="0" headerRowDxfId="124" dataDxfId="122" headerRowBorderDxfId="123" tableBorderDxfId="121">
  <tableColumns count="4">
    <tableColumn id="1" name="Buildings Real Property Use" dataDxfId="120"/>
    <tableColumn id="2" name="Underutilized" dataDxfId="119"/>
    <tableColumn id="3" name="Unutilized" dataDxfId="118"/>
    <tableColumn id="4" name="Utilized" dataDxfId="117"/>
  </tableColumns>
  <tableStyleInfo name="TableStyleLight16" showFirstColumn="0" showLastColumn="0" showRowStripes="1" showColumnStripes="0"/>
</table>
</file>

<file path=xl/tables/table8.xml><?xml version="1.0" encoding="utf-8"?>
<table xmlns="http://schemas.openxmlformats.org/spreadsheetml/2006/main" id="1" name="Table1" displayName="Table1" ref="A3:D56" totalsRowShown="0" headerRowDxfId="116" dataDxfId="114" headerRowBorderDxfId="115" tableBorderDxfId="113">
  <tableColumns count="4">
    <tableColumn id="1" name="State" dataDxfId="112"/>
    <tableColumn id="2" name="Owned SF**" dataDxfId="111"/>
    <tableColumn id="3" name="Leased SF" dataDxfId="110" dataCellStyle="Comma"/>
    <tableColumn id="4" name="Total SF" dataDxfId="109">
      <calculatedColumnFormula>SUM(B4:C4)</calculatedColumnFormula>
    </tableColumn>
  </tableColumns>
  <tableStyleInfo name="TableStyleLight16" showFirstColumn="0" showLastColumn="0" showRowStripes="1" showColumnStripes="0"/>
</table>
</file>

<file path=xl/tables/table9.xml><?xml version="1.0" encoding="utf-8"?>
<table xmlns="http://schemas.openxmlformats.org/spreadsheetml/2006/main" id="2" name="Table2" displayName="Table2" ref="A3:E24" totalsRowShown="0" headerRowDxfId="108" dataDxfId="106" headerRowBorderDxfId="107" tableBorderDxfId="105">
  <sortState ref="A5:E27">
    <sortCondition ref="A5:A27"/>
  </sortState>
  <tableColumns count="5">
    <tableColumn id="1" name="Department or Agency" dataDxfId="104"/>
    <tableColumn id="2" name=" Number of Owned Structures**" dataDxfId="103"/>
    <tableColumn id="3" name="Owned Annual Operating Costs**" dataDxfId="102"/>
    <tableColumn id="4" name="Number of Leased Structures" dataDxfId="101"/>
    <tableColumn id="5" name="Lease Annual Costs*" dataDxfId="100" dataCellStyle="Comma"/>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G11" sqref="G11"/>
    </sheetView>
  </sheetViews>
  <sheetFormatPr defaultRowHeight="14.25" x14ac:dyDescent="0.2"/>
  <cols>
    <col min="3" max="3" width="93.625" customWidth="1"/>
  </cols>
  <sheetData>
    <row r="1" spans="1:3" s="67" customFormat="1" ht="14.25" customHeight="1" x14ac:dyDescent="0.45">
      <c r="A1" s="527"/>
      <c r="B1" s="528"/>
      <c r="C1" s="529"/>
    </row>
    <row r="2" spans="1:3" s="67" customFormat="1" ht="14.25" customHeight="1" x14ac:dyDescent="0.45">
      <c r="A2" s="530"/>
      <c r="B2" s="531"/>
      <c r="C2" s="532"/>
    </row>
    <row r="3" spans="1:3" s="67" customFormat="1" ht="14.25" customHeight="1" x14ac:dyDescent="0.45">
      <c r="A3" s="530"/>
      <c r="B3" s="531"/>
      <c r="C3" s="532"/>
    </row>
    <row r="4" spans="1:3" s="67" customFormat="1" ht="14.25" customHeight="1" x14ac:dyDescent="0.45">
      <c r="A4" s="530"/>
      <c r="B4" s="531"/>
      <c r="C4" s="532"/>
    </row>
    <row r="5" spans="1:3" s="67" customFormat="1" ht="14.25" customHeight="1" x14ac:dyDescent="0.45">
      <c r="A5" s="530"/>
      <c r="B5" s="531"/>
      <c r="C5" s="532"/>
    </row>
    <row r="6" spans="1:3" s="67" customFormat="1" ht="14.25" customHeight="1" x14ac:dyDescent="0.45">
      <c r="A6" s="530"/>
      <c r="B6" s="531"/>
      <c r="C6" s="532"/>
    </row>
    <row r="7" spans="1:3" s="67" customFormat="1" ht="14.25" customHeight="1" x14ac:dyDescent="0.45">
      <c r="A7" s="530"/>
      <c r="B7" s="531"/>
      <c r="C7" s="532"/>
    </row>
    <row r="8" spans="1:3" s="67" customFormat="1" ht="14.25" customHeight="1" x14ac:dyDescent="0.45">
      <c r="A8" s="530"/>
      <c r="B8" s="531"/>
      <c r="C8" s="532"/>
    </row>
    <row r="9" spans="1:3" s="67" customFormat="1" ht="14.25" customHeight="1" x14ac:dyDescent="0.45">
      <c r="A9" s="530"/>
      <c r="B9" s="531"/>
      <c r="C9" s="532"/>
    </row>
    <row r="10" spans="1:3" s="67" customFormat="1" ht="14.25" customHeight="1" x14ac:dyDescent="0.45">
      <c r="A10" s="530"/>
      <c r="B10" s="531"/>
      <c r="C10" s="532"/>
    </row>
    <row r="11" spans="1:3" s="67" customFormat="1" ht="14.25" customHeight="1" x14ac:dyDescent="0.45">
      <c r="A11" s="518"/>
      <c r="B11" s="519"/>
      <c r="C11" s="520"/>
    </row>
    <row r="12" spans="1:3" s="67" customFormat="1" ht="14.25" customHeight="1" x14ac:dyDescent="0.45">
      <c r="A12" s="518"/>
      <c r="B12" s="519"/>
      <c r="C12" s="520"/>
    </row>
    <row r="13" spans="1:3" s="67" customFormat="1" ht="14.25" customHeight="1" x14ac:dyDescent="0.45">
      <c r="A13" s="68"/>
      <c r="B13" s="69"/>
      <c r="C13" s="70"/>
    </row>
    <row r="14" spans="1:3" s="67" customFormat="1" ht="14.25" customHeight="1" x14ac:dyDescent="0.45">
      <c r="A14" s="68"/>
      <c r="B14" s="69"/>
      <c r="C14" s="70"/>
    </row>
    <row r="15" spans="1:3" s="71" customFormat="1" ht="40.5" customHeight="1" x14ac:dyDescent="0.5">
      <c r="A15" s="512" t="s">
        <v>223</v>
      </c>
      <c r="B15" s="513"/>
      <c r="C15" s="514"/>
    </row>
    <row r="16" spans="1:3" s="67" customFormat="1" ht="14.25" customHeight="1" x14ac:dyDescent="0.45">
      <c r="A16" s="72"/>
      <c r="B16" s="73"/>
      <c r="C16" s="74"/>
    </row>
    <row r="17" spans="1:3" s="75" customFormat="1" ht="42.75" customHeight="1" x14ac:dyDescent="0.35">
      <c r="A17" s="515"/>
      <c r="B17" s="516"/>
      <c r="C17" s="517"/>
    </row>
    <row r="18" spans="1:3" s="67" customFormat="1" ht="14.25" customHeight="1" x14ac:dyDescent="0.2">
      <c r="A18" s="518"/>
      <c r="B18" s="519"/>
      <c r="C18" s="520"/>
    </row>
    <row r="19" spans="1:3" s="67" customFormat="1" ht="14.25" customHeight="1" x14ac:dyDescent="0.2">
      <c r="A19" s="518"/>
      <c r="B19" s="519"/>
      <c r="C19" s="520"/>
    </row>
    <row r="20" spans="1:3" s="67" customFormat="1" ht="14.25" customHeight="1" x14ac:dyDescent="0.2">
      <c r="A20" s="518"/>
      <c r="B20" s="519"/>
      <c r="C20" s="520"/>
    </row>
    <row r="21" spans="1:3" s="67" customFormat="1" ht="30" customHeight="1" x14ac:dyDescent="0.5">
      <c r="A21" s="521"/>
      <c r="B21" s="522"/>
      <c r="C21" s="523"/>
    </row>
    <row r="22" spans="1:3" s="67" customFormat="1" ht="14.25" customHeight="1" x14ac:dyDescent="0.45">
      <c r="A22" s="76"/>
      <c r="B22" s="77"/>
      <c r="C22" s="78"/>
    </row>
    <row r="23" spans="1:3" s="67" customFormat="1" ht="14.25" customHeight="1" x14ac:dyDescent="0.45">
      <c r="A23" s="76"/>
      <c r="B23" s="77"/>
      <c r="C23" s="78"/>
    </row>
    <row r="24" spans="1:3" s="67" customFormat="1" ht="14.25" customHeight="1" x14ac:dyDescent="0.45">
      <c r="A24" s="76"/>
      <c r="B24" s="77"/>
      <c r="C24" s="78"/>
    </row>
    <row r="25" spans="1:3" s="67" customFormat="1" ht="23.25" customHeight="1" x14ac:dyDescent="0.5">
      <c r="A25" s="524"/>
      <c r="B25" s="525"/>
      <c r="C25" s="526"/>
    </row>
    <row r="26" spans="1:3" s="67" customFormat="1" ht="14.25" customHeight="1" x14ac:dyDescent="0.45">
      <c r="A26" s="76"/>
      <c r="B26" s="77"/>
      <c r="C26" s="78"/>
    </row>
    <row r="27" spans="1:3" s="67" customFormat="1" ht="14.25" customHeight="1" x14ac:dyDescent="0.45">
      <c r="A27" s="76"/>
      <c r="B27" s="77"/>
      <c r="C27" s="78"/>
    </row>
    <row r="28" spans="1:3" s="67" customFormat="1" ht="14.25" customHeight="1" x14ac:dyDescent="0.45">
      <c r="A28" s="76"/>
      <c r="B28" s="77"/>
      <c r="C28" s="78"/>
    </row>
    <row r="29" spans="1:3" s="67" customFormat="1" ht="32.25" customHeight="1" thickBot="1" x14ac:dyDescent="0.5">
      <c r="A29" s="79"/>
      <c r="B29" s="80"/>
      <c r="C29" s="81"/>
    </row>
  </sheetData>
  <mergeCells count="17">
    <mergeCell ref="A12:C12"/>
    <mergeCell ref="A1:C1"/>
    <mergeCell ref="A2:C2"/>
    <mergeCell ref="A3:C3"/>
    <mergeCell ref="A4:C4"/>
    <mergeCell ref="A5:C5"/>
    <mergeCell ref="A6:C6"/>
    <mergeCell ref="A7:C7"/>
    <mergeCell ref="A8:C8"/>
    <mergeCell ref="A9:C9"/>
    <mergeCell ref="A10:C10"/>
    <mergeCell ref="A11:C11"/>
    <mergeCell ref="A15:C15"/>
    <mergeCell ref="A17:C17"/>
    <mergeCell ref="A18:C20"/>
    <mergeCell ref="A21:C21"/>
    <mergeCell ref="A25:C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election activeCell="H25" sqref="H25"/>
    </sheetView>
  </sheetViews>
  <sheetFormatPr defaultRowHeight="12.75" x14ac:dyDescent="0.2"/>
  <cols>
    <col min="1" max="1" width="31.25" style="6" customWidth="1"/>
    <col min="2" max="2" width="14.125" style="6" customWidth="1"/>
    <col min="3" max="4" width="15.625" style="6" customWidth="1"/>
    <col min="5" max="16384" width="9" style="6"/>
  </cols>
  <sheetData>
    <row r="1" spans="1:9" s="88" customFormat="1" ht="18.75" x14ac:dyDescent="0.3">
      <c r="A1" s="251" t="s">
        <v>219</v>
      </c>
    </row>
    <row r="2" spans="1:9" ht="13.5" thickBot="1" x14ac:dyDescent="0.25">
      <c r="A2" s="44"/>
    </row>
    <row r="3" spans="1:9" s="106" customFormat="1" ht="15" customHeight="1" thickBot="1" x14ac:dyDescent="0.3">
      <c r="A3" s="410"/>
      <c r="B3" s="554" t="s">
        <v>56</v>
      </c>
      <c r="C3" s="554"/>
      <c r="D3" s="555"/>
    </row>
    <row r="4" spans="1:9" s="106" customFormat="1" ht="15.75" thickBot="1" x14ac:dyDescent="0.3">
      <c r="A4" s="411" t="s">
        <v>71</v>
      </c>
      <c r="B4" s="252" t="s">
        <v>57</v>
      </c>
      <c r="C4" s="252" t="s">
        <v>58</v>
      </c>
      <c r="D4" s="252" t="s">
        <v>59</v>
      </c>
    </row>
    <row r="5" spans="1:9" s="106" customFormat="1" ht="15" x14ac:dyDescent="0.25">
      <c r="A5" s="412" t="s">
        <v>20</v>
      </c>
      <c r="B5" s="125">
        <v>348</v>
      </c>
      <c r="C5" s="125">
        <v>176</v>
      </c>
      <c r="D5" s="125">
        <v>12808</v>
      </c>
      <c r="F5" s="121"/>
    </row>
    <row r="6" spans="1:9" s="106" customFormat="1" ht="15" x14ac:dyDescent="0.25">
      <c r="A6" s="413" t="s">
        <v>26</v>
      </c>
      <c r="B6" s="125">
        <v>1699</v>
      </c>
      <c r="C6" s="125">
        <v>1423</v>
      </c>
      <c r="D6" s="125">
        <v>21807</v>
      </c>
      <c r="F6" s="121"/>
    </row>
    <row r="7" spans="1:9" s="106" customFormat="1" ht="15" x14ac:dyDescent="0.25">
      <c r="A7" s="413" t="s">
        <v>25</v>
      </c>
      <c r="B7" s="125">
        <v>14</v>
      </c>
      <c r="C7" s="125">
        <v>34</v>
      </c>
      <c r="D7" s="125">
        <v>824</v>
      </c>
      <c r="F7" s="121"/>
    </row>
    <row r="8" spans="1:9" s="106" customFormat="1" ht="15" x14ac:dyDescent="0.25">
      <c r="A8" s="413" t="s">
        <v>23</v>
      </c>
      <c r="B8" s="125">
        <v>385</v>
      </c>
      <c r="C8" s="125">
        <v>284</v>
      </c>
      <c r="D8" s="125">
        <v>9149</v>
      </c>
      <c r="F8" s="121"/>
    </row>
    <row r="9" spans="1:9" s="106" customFormat="1" ht="15" x14ac:dyDescent="0.25">
      <c r="A9" s="413" t="s">
        <v>18</v>
      </c>
      <c r="B9" s="125">
        <v>868</v>
      </c>
      <c r="C9" s="125">
        <v>492</v>
      </c>
      <c r="D9" s="125">
        <v>31387</v>
      </c>
      <c r="F9" s="121"/>
    </row>
    <row r="10" spans="1:9" s="106" customFormat="1" ht="15.75" thickBot="1" x14ac:dyDescent="0.3">
      <c r="A10" s="414" t="s">
        <v>24</v>
      </c>
      <c r="B10" s="125">
        <v>284</v>
      </c>
      <c r="C10" s="125">
        <v>1005</v>
      </c>
      <c r="D10" s="125">
        <v>20743</v>
      </c>
      <c r="F10" s="121"/>
    </row>
    <row r="11" spans="1:9" s="106" customFormat="1" ht="15.75" thickBot="1" x14ac:dyDescent="0.3">
      <c r="A11" s="457" t="s">
        <v>36</v>
      </c>
      <c r="B11" s="254">
        <v>3598</v>
      </c>
      <c r="C11" s="254">
        <v>3414</v>
      </c>
      <c r="D11" s="254">
        <v>96718</v>
      </c>
      <c r="F11" s="121"/>
      <c r="G11" s="122"/>
      <c r="H11" s="122"/>
      <c r="I11" s="122"/>
    </row>
    <row r="12" spans="1:9" s="106" customFormat="1" ht="15" x14ac:dyDescent="0.25"/>
    <row r="13" spans="1:9" s="106" customFormat="1" ht="15" x14ac:dyDescent="0.25">
      <c r="A13" s="119" t="s">
        <v>299</v>
      </c>
    </row>
    <row r="14" spans="1:9" s="505" customFormat="1" ht="14.25" x14ac:dyDescent="0.2">
      <c r="A14" s="504"/>
    </row>
    <row r="15" spans="1:9" s="505" customFormat="1" ht="14.25" x14ac:dyDescent="0.2">
      <c r="A15" s="504"/>
    </row>
    <row r="16" spans="1:9" s="505" customFormat="1" ht="14.25" x14ac:dyDescent="0.2">
      <c r="A16" s="504"/>
    </row>
    <row r="17" spans="1:1" s="505" customFormat="1" ht="14.25" x14ac:dyDescent="0.2">
      <c r="A17" s="504"/>
    </row>
    <row r="18" spans="1:1" s="505" customFormat="1" ht="14.25" x14ac:dyDescent="0.2">
      <c r="A18" s="504"/>
    </row>
    <row r="19" spans="1:1" s="505" customFormat="1" ht="14.25" x14ac:dyDescent="0.2">
      <c r="A19" s="504"/>
    </row>
    <row r="20" spans="1:1" s="505" customFormat="1" ht="14.25" x14ac:dyDescent="0.2">
      <c r="A20" s="504"/>
    </row>
    <row r="21" spans="1:1" s="505" customFormat="1" ht="14.25" x14ac:dyDescent="0.2">
      <c r="A21" s="504"/>
    </row>
    <row r="22" spans="1:1" s="505" customFormat="1" ht="14.25" x14ac:dyDescent="0.2">
      <c r="A22" s="504"/>
    </row>
    <row r="23" spans="1:1" s="505" customFormat="1" ht="14.25" x14ac:dyDescent="0.2">
      <c r="A23" s="504"/>
    </row>
    <row r="24" spans="1:1" s="505" customFormat="1" ht="14.25" x14ac:dyDescent="0.2">
      <c r="A24" s="504"/>
    </row>
    <row r="25" spans="1:1" s="505" customFormat="1" ht="14.25" x14ac:dyDescent="0.2">
      <c r="A25" s="504"/>
    </row>
    <row r="26" spans="1:1" s="505" customFormat="1" ht="14.25" x14ac:dyDescent="0.2">
      <c r="A26" s="504"/>
    </row>
    <row r="27" spans="1:1" s="505" customFormat="1" ht="14.25" x14ac:dyDescent="0.2">
      <c r="A27" s="504"/>
    </row>
    <row r="28" spans="1:1" s="505" customFormat="1" ht="14.25" x14ac:dyDescent="0.2">
      <c r="A28" s="504"/>
    </row>
    <row r="29" spans="1:1" s="505" customFormat="1" ht="14.25" x14ac:dyDescent="0.2">
      <c r="A29" s="504"/>
    </row>
    <row r="30" spans="1:1" s="505" customFormat="1" ht="14.25" x14ac:dyDescent="0.2">
      <c r="A30" s="504"/>
    </row>
    <row r="31" spans="1:1" s="505" customFormat="1" ht="14.25" x14ac:dyDescent="0.2">
      <c r="A31" s="504"/>
    </row>
    <row r="32" spans="1:1" s="505" customFormat="1" ht="14.25" x14ac:dyDescent="0.2"/>
    <row r="33" s="505" customFormat="1" ht="14.25" x14ac:dyDescent="0.2"/>
    <row r="34" s="505" customFormat="1" ht="14.25" x14ac:dyDescent="0.2"/>
    <row r="35" s="505" customFormat="1" ht="14.25" x14ac:dyDescent="0.2"/>
    <row r="36" s="505" customFormat="1" ht="14.25" x14ac:dyDescent="0.2"/>
    <row r="37" s="505" customFormat="1" ht="14.25" x14ac:dyDescent="0.2"/>
    <row r="38" s="505" customFormat="1" ht="14.25" x14ac:dyDescent="0.2"/>
    <row r="39" s="505" customFormat="1" ht="14.25" x14ac:dyDescent="0.2"/>
    <row r="40" s="505" customFormat="1" ht="14.25" x14ac:dyDescent="0.2"/>
    <row r="41" s="505" customFormat="1" ht="14.25" x14ac:dyDescent="0.2"/>
    <row r="42" s="505" customFormat="1" ht="14.25" x14ac:dyDescent="0.2"/>
    <row r="43" s="505" customFormat="1" ht="14.25" x14ac:dyDescent="0.2"/>
    <row r="44" s="505" customFormat="1" ht="14.25" x14ac:dyDescent="0.2"/>
    <row r="45" s="505" customFormat="1" ht="14.25" x14ac:dyDescent="0.2"/>
    <row r="46" s="505" customFormat="1" ht="14.25" x14ac:dyDescent="0.2"/>
    <row r="47" s="505" customFormat="1" ht="14.25" x14ac:dyDescent="0.2"/>
    <row r="48" s="505" customFormat="1" ht="14.25" x14ac:dyDescent="0.2"/>
    <row r="49" s="505" customFormat="1" ht="14.25" x14ac:dyDescent="0.2"/>
    <row r="50" s="505" customFormat="1" ht="14.25" x14ac:dyDescent="0.2"/>
    <row r="51" s="505" customFormat="1" ht="14.25" x14ac:dyDescent="0.2"/>
    <row r="52" s="505" customFormat="1" ht="14.25" x14ac:dyDescent="0.2"/>
    <row r="53" s="505" customFormat="1" ht="14.25" x14ac:dyDescent="0.2"/>
    <row r="54" s="505" customFormat="1" ht="14.25" x14ac:dyDescent="0.2"/>
    <row r="55" s="505" customFormat="1" ht="14.25" x14ac:dyDescent="0.2"/>
    <row r="56" s="505" customFormat="1" ht="14.25" x14ac:dyDescent="0.2"/>
    <row r="57" s="505" customFormat="1" ht="14.25" x14ac:dyDescent="0.2"/>
    <row r="58" s="505" customFormat="1" ht="14.25" x14ac:dyDescent="0.2"/>
    <row r="59" s="505" customFormat="1" ht="14.25" x14ac:dyDescent="0.2"/>
    <row r="60" s="505" customFormat="1" ht="14.25" x14ac:dyDescent="0.2"/>
    <row r="61" s="505" customFormat="1" ht="14.25" x14ac:dyDescent="0.2"/>
    <row r="62" s="505" customFormat="1" ht="14.25" x14ac:dyDescent="0.2"/>
    <row r="63" s="505" customFormat="1" ht="14.25" x14ac:dyDescent="0.2"/>
    <row r="64" s="505" customFormat="1" ht="14.25" x14ac:dyDescent="0.2"/>
    <row r="65" s="505" customFormat="1" ht="14.25" x14ac:dyDescent="0.2"/>
    <row r="66" s="505" customFormat="1" ht="14.25" x14ac:dyDescent="0.2"/>
    <row r="67" s="505" customFormat="1" ht="14.25" x14ac:dyDescent="0.2"/>
    <row r="68" s="505" customFormat="1" ht="14.25" x14ac:dyDescent="0.2"/>
    <row r="69" s="505" customFormat="1" ht="14.25" x14ac:dyDescent="0.2"/>
    <row r="70" s="505" customFormat="1" ht="14.25" x14ac:dyDescent="0.2"/>
    <row r="71" s="505" customFormat="1" ht="14.25" x14ac:dyDescent="0.2"/>
    <row r="72" s="505" customFormat="1" ht="14.25" x14ac:dyDescent="0.2"/>
    <row r="73" s="505" customFormat="1" ht="14.25" x14ac:dyDescent="0.2"/>
    <row r="74" s="505" customFormat="1" ht="14.25" x14ac:dyDescent="0.2"/>
    <row r="75" s="505" customFormat="1" ht="14.25" x14ac:dyDescent="0.2"/>
    <row r="76" s="505" customFormat="1" ht="14.25" x14ac:dyDescent="0.2"/>
    <row r="77" s="505" customFormat="1" ht="14.25" x14ac:dyDescent="0.2"/>
    <row r="78" s="505" customFormat="1" ht="14.25" x14ac:dyDescent="0.2"/>
    <row r="79" s="505" customFormat="1" ht="14.25" x14ac:dyDescent="0.2"/>
    <row r="80" s="505" customFormat="1" ht="14.25" x14ac:dyDescent="0.2"/>
    <row r="81" s="505" customFormat="1" ht="14.25" x14ac:dyDescent="0.2"/>
    <row r="82" s="505" customFormat="1" ht="14.25" x14ac:dyDescent="0.2"/>
    <row r="83" s="505" customFormat="1" ht="14.25" x14ac:dyDescent="0.2"/>
    <row r="84" s="505" customFormat="1" ht="14.25" x14ac:dyDescent="0.2"/>
    <row r="85" s="505" customFormat="1" ht="14.25" x14ac:dyDescent="0.2"/>
    <row r="86" s="505" customFormat="1" ht="14.25" x14ac:dyDescent="0.2"/>
    <row r="87" s="505" customFormat="1" ht="14.25" x14ac:dyDescent="0.2"/>
    <row r="88" s="505" customFormat="1" ht="14.25" x14ac:dyDescent="0.2"/>
    <row r="89" s="505" customFormat="1" ht="14.25" x14ac:dyDescent="0.2"/>
    <row r="90" s="505" customFormat="1" ht="14.25" x14ac:dyDescent="0.2"/>
    <row r="91" s="505" customFormat="1" ht="14.25" x14ac:dyDescent="0.2"/>
    <row r="92" s="505" customFormat="1" ht="14.25" x14ac:dyDescent="0.2"/>
    <row r="93" s="505" customFormat="1" ht="14.25" x14ac:dyDescent="0.2"/>
    <row r="94" s="505" customFormat="1" ht="14.25" x14ac:dyDescent="0.2"/>
    <row r="95" s="505" customFormat="1" ht="14.25" x14ac:dyDescent="0.2"/>
    <row r="96" s="505" customFormat="1" ht="14.25" x14ac:dyDescent="0.2"/>
    <row r="97" s="505" customFormat="1" ht="14.25" x14ac:dyDescent="0.2"/>
    <row r="98" s="505" customFormat="1" ht="14.25" x14ac:dyDescent="0.2"/>
    <row r="99" s="505" customFormat="1" ht="14.25" x14ac:dyDescent="0.2"/>
    <row r="100" s="505" customFormat="1" ht="14.25" x14ac:dyDescent="0.2"/>
    <row r="101" s="505" customFormat="1" ht="14.25" x14ac:dyDescent="0.2"/>
    <row r="102" s="505" customFormat="1" ht="14.25" x14ac:dyDescent="0.2"/>
    <row r="103" s="505" customFormat="1" ht="14.25" x14ac:dyDescent="0.2"/>
    <row r="104" s="505" customFormat="1" ht="14.25" x14ac:dyDescent="0.2"/>
    <row r="105" s="505" customFormat="1" ht="14.25" x14ac:dyDescent="0.2"/>
    <row r="106" s="505" customFormat="1" ht="14.25" x14ac:dyDescent="0.2"/>
    <row r="107" s="505" customFormat="1" ht="14.25" x14ac:dyDescent="0.2"/>
    <row r="108" s="505" customFormat="1" ht="14.25" x14ac:dyDescent="0.2"/>
    <row r="109" s="505" customFormat="1" ht="14.25" x14ac:dyDescent="0.2"/>
    <row r="110" s="505" customFormat="1" ht="14.25" x14ac:dyDescent="0.2"/>
    <row r="111" s="505" customFormat="1" ht="14.25" x14ac:dyDescent="0.2"/>
    <row r="112" s="505" customFormat="1" ht="14.25" x14ac:dyDescent="0.2"/>
    <row r="113" s="505" customFormat="1" ht="14.25" x14ac:dyDescent="0.2"/>
    <row r="114" s="505" customFormat="1" ht="14.25" x14ac:dyDescent="0.2"/>
    <row r="115" s="505" customFormat="1" ht="14.25" x14ac:dyDescent="0.2"/>
    <row r="116" s="505" customFormat="1" ht="14.25" x14ac:dyDescent="0.2"/>
    <row r="117" s="505" customFormat="1" ht="14.25" x14ac:dyDescent="0.2"/>
    <row r="118" s="505" customFormat="1" ht="14.25" x14ac:dyDescent="0.2"/>
    <row r="119" s="505" customFormat="1" ht="14.25" x14ac:dyDescent="0.2"/>
    <row r="120" s="505" customFormat="1" ht="14.25" x14ac:dyDescent="0.2"/>
    <row r="121" s="505" customFormat="1" ht="14.25" x14ac:dyDescent="0.2"/>
    <row r="122" s="505" customFormat="1" ht="14.25" x14ac:dyDescent="0.2"/>
    <row r="123" s="505" customFormat="1" ht="14.25" x14ac:dyDescent="0.2"/>
    <row r="124" s="505" customFormat="1" ht="14.25" x14ac:dyDescent="0.2"/>
    <row r="125" s="505" customFormat="1" ht="14.25" x14ac:dyDescent="0.2"/>
    <row r="126" s="505" customFormat="1" ht="14.25" x14ac:dyDescent="0.2"/>
    <row r="127" s="505" customFormat="1" ht="14.25" x14ac:dyDescent="0.2"/>
    <row r="128" s="505" customFormat="1" ht="14.25" x14ac:dyDescent="0.2"/>
    <row r="129" s="505" customFormat="1" ht="14.25" x14ac:dyDescent="0.2"/>
    <row r="130" s="505" customFormat="1" ht="14.25" x14ac:dyDescent="0.2"/>
    <row r="131" s="505" customFormat="1" ht="14.25" x14ac:dyDescent="0.2"/>
    <row r="132" s="505" customFormat="1" ht="14.25" x14ac:dyDescent="0.2"/>
    <row r="133" s="505" customFormat="1" ht="14.25" x14ac:dyDescent="0.2"/>
    <row r="134" s="505" customFormat="1" ht="14.25" x14ac:dyDescent="0.2"/>
    <row r="135" s="505" customFormat="1" ht="14.25" x14ac:dyDescent="0.2"/>
    <row r="136" s="505" customFormat="1" ht="14.25" x14ac:dyDescent="0.2"/>
    <row r="137" s="505" customFormat="1" ht="14.25" x14ac:dyDescent="0.2"/>
    <row r="138" s="505" customFormat="1" ht="14.25" x14ac:dyDescent="0.2"/>
    <row r="139" s="505" customFormat="1" ht="14.25" x14ac:dyDescent="0.2"/>
    <row r="140" s="505" customFormat="1" ht="14.25" x14ac:dyDescent="0.2"/>
    <row r="141" s="505" customFormat="1" ht="14.25" x14ac:dyDescent="0.2"/>
    <row r="142" s="505" customFormat="1" ht="14.25" x14ac:dyDescent="0.2"/>
    <row r="143" s="505" customFormat="1" ht="14.25" x14ac:dyDescent="0.2"/>
    <row r="144" s="505" customFormat="1" ht="14.25" x14ac:dyDescent="0.2"/>
    <row r="145" s="505" customFormat="1" ht="14.25" x14ac:dyDescent="0.2"/>
    <row r="146" s="505" customFormat="1" ht="14.25" x14ac:dyDescent="0.2"/>
    <row r="147" s="505" customFormat="1" ht="14.25" x14ac:dyDescent="0.2"/>
    <row r="148" s="505" customFormat="1" ht="14.25" x14ac:dyDescent="0.2"/>
    <row r="149" s="505" customFormat="1" ht="14.25" x14ac:dyDescent="0.2"/>
    <row r="150" s="505" customFormat="1" ht="14.25" x14ac:dyDescent="0.2"/>
    <row r="151" s="505" customFormat="1" ht="14.25" x14ac:dyDescent="0.2"/>
    <row r="152" s="505" customFormat="1" ht="14.25" x14ac:dyDescent="0.2"/>
    <row r="153" s="505" customFormat="1" ht="14.25" x14ac:dyDescent="0.2"/>
    <row r="154" s="505" customFormat="1" ht="14.25" x14ac:dyDescent="0.2"/>
    <row r="155" s="505" customFormat="1" ht="14.25" x14ac:dyDescent="0.2"/>
    <row r="156" s="505" customFormat="1" ht="14.25" x14ac:dyDescent="0.2"/>
    <row r="157" s="505" customFormat="1" ht="14.25" x14ac:dyDescent="0.2"/>
    <row r="158" s="505" customFormat="1" ht="14.25" x14ac:dyDescent="0.2"/>
    <row r="159" s="505" customFormat="1" ht="14.25" x14ac:dyDescent="0.2"/>
    <row r="160" s="505" customFormat="1" ht="14.25" x14ac:dyDescent="0.2"/>
    <row r="161" s="505" customFormat="1" ht="14.25" x14ac:dyDescent="0.2"/>
    <row r="162" s="505" customFormat="1" ht="14.25" x14ac:dyDescent="0.2"/>
    <row r="163" s="505" customFormat="1" ht="14.25" x14ac:dyDescent="0.2"/>
  </sheetData>
  <mergeCells count="1">
    <mergeCell ref="B3:D3"/>
  </mergeCells>
  <pageMargins left="0.7" right="0.7" top="0.75" bottom="0.75" header="0.3" footer="0.3"/>
  <pageSetup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52" workbookViewId="0">
      <selection activeCell="J69" sqref="J69"/>
    </sheetView>
  </sheetViews>
  <sheetFormatPr defaultRowHeight="12.75" x14ac:dyDescent="0.2"/>
  <cols>
    <col min="1" max="1" width="26.25" style="10" bestFit="1" customWidth="1"/>
    <col min="2" max="2" width="13.75" style="47" bestFit="1" customWidth="1"/>
    <col min="3" max="3" width="15.5" style="47" customWidth="1"/>
    <col min="4" max="4" width="14.75" style="10" bestFit="1" customWidth="1"/>
    <col min="5" max="16384" width="9" style="10"/>
  </cols>
  <sheetData>
    <row r="1" spans="1:5" s="255" customFormat="1" ht="37.5" customHeight="1" x14ac:dyDescent="0.3">
      <c r="A1" s="557" t="s">
        <v>364</v>
      </c>
      <c r="B1" s="557"/>
      <c r="C1" s="557"/>
      <c r="D1" s="557"/>
    </row>
    <row r="2" spans="1:5" s="15" customFormat="1" x14ac:dyDescent="0.2">
      <c r="B2" s="45"/>
      <c r="C2" s="46"/>
      <c r="D2" s="45"/>
    </row>
    <row r="3" spans="1:5" s="156" customFormat="1" ht="15.75" thickBot="1" x14ac:dyDescent="0.3">
      <c r="A3" s="256" t="s">
        <v>48</v>
      </c>
      <c r="B3" s="257" t="s">
        <v>16</v>
      </c>
      <c r="C3" s="257" t="s">
        <v>17</v>
      </c>
      <c r="D3" s="257" t="s">
        <v>76</v>
      </c>
    </row>
    <row r="4" spans="1:5" s="156" customFormat="1" ht="15" x14ac:dyDescent="0.25">
      <c r="A4" s="325" t="s">
        <v>77</v>
      </c>
      <c r="B4" s="122">
        <v>50969830.989999995</v>
      </c>
      <c r="C4" s="125">
        <v>4003426</v>
      </c>
      <c r="D4" s="122">
        <f>SUM(B4:C4)</f>
        <v>54973256.989999995</v>
      </c>
    </row>
    <row r="5" spans="1:5" s="156" customFormat="1" ht="15" x14ac:dyDescent="0.25">
      <c r="A5" s="325" t="s">
        <v>78</v>
      </c>
      <c r="B5" s="122">
        <v>40118574.479999997</v>
      </c>
      <c r="C5" s="125">
        <v>1465294.1099999999</v>
      </c>
      <c r="D5" s="122">
        <f t="shared" ref="D5:D56" si="0">SUM(B5:C5)</f>
        <v>41583868.589999996</v>
      </c>
    </row>
    <row r="6" spans="1:5" s="156" customFormat="1" ht="15" x14ac:dyDescent="0.25">
      <c r="A6" s="325" t="s">
        <v>79</v>
      </c>
      <c r="B6" s="122">
        <v>50785386.079999745</v>
      </c>
      <c r="C6" s="125">
        <v>4307829.7</v>
      </c>
      <c r="D6" s="122">
        <f t="shared" si="0"/>
        <v>55093215.779999748</v>
      </c>
    </row>
    <row r="7" spans="1:5" s="156" customFormat="1" ht="15" x14ac:dyDescent="0.25">
      <c r="A7" s="325" t="s">
        <v>80</v>
      </c>
      <c r="B7" s="122">
        <v>21676599.780000001</v>
      </c>
      <c r="C7" s="125">
        <v>1365131</v>
      </c>
      <c r="D7" s="122">
        <f t="shared" si="0"/>
        <v>23041730.780000001</v>
      </c>
    </row>
    <row r="8" spans="1:5" s="156" customFormat="1" ht="15" x14ac:dyDescent="0.25">
      <c r="A8" s="325" t="s">
        <v>81</v>
      </c>
      <c r="B8" s="122">
        <v>268768091.41000009</v>
      </c>
      <c r="C8" s="125">
        <v>20002337.689999998</v>
      </c>
      <c r="D8" s="122">
        <f t="shared" si="0"/>
        <v>288770429.10000008</v>
      </c>
    </row>
    <row r="9" spans="1:5" s="156" customFormat="1" ht="15" x14ac:dyDescent="0.25">
      <c r="A9" s="325" t="s">
        <v>82</v>
      </c>
      <c r="B9" s="122">
        <v>52240331.730000004</v>
      </c>
      <c r="C9" s="125">
        <v>7003325.629999999</v>
      </c>
      <c r="D9" s="122">
        <f t="shared" si="0"/>
        <v>59243657.359999999</v>
      </c>
    </row>
    <row r="10" spans="1:5" s="156" customFormat="1" ht="15" x14ac:dyDescent="0.25">
      <c r="A10" s="325" t="s">
        <v>83</v>
      </c>
      <c r="B10" s="122">
        <v>12836257.040000001</v>
      </c>
      <c r="C10" s="125">
        <v>987212</v>
      </c>
      <c r="D10" s="122">
        <f t="shared" si="0"/>
        <v>13823469.040000001</v>
      </c>
    </row>
    <row r="11" spans="1:5" s="156" customFormat="1" ht="15" x14ac:dyDescent="0.25">
      <c r="A11" s="325" t="s">
        <v>84</v>
      </c>
      <c r="B11" s="122">
        <v>5908208.7599999998</v>
      </c>
      <c r="C11" s="125">
        <v>407021</v>
      </c>
      <c r="D11" s="122">
        <f t="shared" si="0"/>
        <v>6315229.7599999998</v>
      </c>
    </row>
    <row r="12" spans="1:5" s="156" customFormat="1" ht="15" x14ac:dyDescent="0.25">
      <c r="A12" s="325" t="s">
        <v>85</v>
      </c>
      <c r="B12" s="122">
        <v>71933222.657000005</v>
      </c>
      <c r="C12" s="125">
        <v>24639451.620000001</v>
      </c>
      <c r="D12" s="122">
        <f t="shared" si="0"/>
        <v>96572674.27700001</v>
      </c>
    </row>
    <row r="13" spans="1:5" s="156" customFormat="1" ht="15" x14ac:dyDescent="0.25">
      <c r="A13" s="325" t="s">
        <v>86</v>
      </c>
      <c r="B13" s="122">
        <v>102557070.653</v>
      </c>
      <c r="C13" s="125">
        <v>11873593.49</v>
      </c>
      <c r="D13" s="122">
        <f t="shared" si="0"/>
        <v>114430664.14299999</v>
      </c>
      <c r="E13" s="106"/>
    </row>
    <row r="14" spans="1:5" s="156" customFormat="1" ht="15" x14ac:dyDescent="0.25">
      <c r="A14" s="325" t="s">
        <v>87</v>
      </c>
      <c r="B14" s="122">
        <v>112221714.01000001</v>
      </c>
      <c r="C14" s="125">
        <v>10257207.939999999</v>
      </c>
      <c r="D14" s="122">
        <f t="shared" si="0"/>
        <v>122478921.95</v>
      </c>
    </row>
    <row r="15" spans="1:5" s="156" customFormat="1" ht="15" x14ac:dyDescent="0.25">
      <c r="A15" s="325" t="s">
        <v>88</v>
      </c>
      <c r="B15" s="122">
        <v>47187953.800000012</v>
      </c>
      <c r="C15" s="125">
        <v>1730715</v>
      </c>
      <c r="D15" s="122">
        <f t="shared" si="0"/>
        <v>48918668.800000012</v>
      </c>
    </row>
    <row r="16" spans="1:5" s="156" customFormat="1" ht="15" x14ac:dyDescent="0.25">
      <c r="A16" s="325" t="s">
        <v>89</v>
      </c>
      <c r="B16" s="122">
        <v>16487595.590000002</v>
      </c>
      <c r="C16" s="125">
        <v>1756248.35</v>
      </c>
      <c r="D16" s="122">
        <f t="shared" si="0"/>
        <v>18243843.940000001</v>
      </c>
    </row>
    <row r="17" spans="1:4" s="156" customFormat="1" ht="15" x14ac:dyDescent="0.25">
      <c r="A17" s="325" t="s">
        <v>90</v>
      </c>
      <c r="B17" s="122">
        <v>61274976.790000007</v>
      </c>
      <c r="C17" s="125">
        <v>5808743.6899999995</v>
      </c>
      <c r="D17" s="122">
        <f t="shared" si="0"/>
        <v>67083720.480000004</v>
      </c>
    </row>
    <row r="18" spans="1:4" s="156" customFormat="1" ht="15" x14ac:dyDescent="0.25">
      <c r="A18" s="325" t="s">
        <v>91</v>
      </c>
      <c r="B18" s="122">
        <v>26602207.466000002</v>
      </c>
      <c r="C18" s="125">
        <v>2832749.83</v>
      </c>
      <c r="D18" s="122">
        <f t="shared" si="0"/>
        <v>29434957.296000004</v>
      </c>
    </row>
    <row r="19" spans="1:4" s="156" customFormat="1" ht="15" x14ac:dyDescent="0.25">
      <c r="A19" s="325" t="s">
        <v>92</v>
      </c>
      <c r="B19" s="122">
        <v>14965696.170000002</v>
      </c>
      <c r="C19" s="125">
        <v>1861413.94</v>
      </c>
      <c r="D19" s="122">
        <f t="shared" si="0"/>
        <v>16827110.110000003</v>
      </c>
    </row>
    <row r="20" spans="1:4" s="156" customFormat="1" ht="15" x14ac:dyDescent="0.25">
      <c r="A20" s="325" t="s">
        <v>93</v>
      </c>
      <c r="B20" s="122">
        <v>29632446.180000003</v>
      </c>
      <c r="C20" s="125">
        <v>2893524.13</v>
      </c>
      <c r="D20" s="122">
        <f t="shared" si="0"/>
        <v>32525970.310000002</v>
      </c>
    </row>
    <row r="21" spans="1:4" s="156" customFormat="1" ht="15" x14ac:dyDescent="0.25">
      <c r="A21" s="325" t="s">
        <v>94</v>
      </c>
      <c r="B21" s="122">
        <v>43448736.607000001</v>
      </c>
      <c r="C21" s="125">
        <v>3002541.2800000003</v>
      </c>
      <c r="D21" s="122">
        <f t="shared" si="0"/>
        <v>46451277.887000002</v>
      </c>
    </row>
    <row r="22" spans="1:4" s="156" customFormat="1" ht="15" x14ac:dyDescent="0.25">
      <c r="A22" s="325" t="s">
        <v>95</v>
      </c>
      <c r="B22" s="122">
        <v>37923093.650000006</v>
      </c>
      <c r="C22" s="125">
        <v>3613819</v>
      </c>
      <c r="D22" s="122">
        <f t="shared" si="0"/>
        <v>41536912.650000006</v>
      </c>
    </row>
    <row r="23" spans="1:4" s="156" customFormat="1" ht="15" x14ac:dyDescent="0.25">
      <c r="A23" s="325" t="s">
        <v>96</v>
      </c>
      <c r="B23" s="122">
        <v>10489667.02</v>
      </c>
      <c r="C23" s="125">
        <v>903925</v>
      </c>
      <c r="D23" s="122">
        <f t="shared" si="0"/>
        <v>11393592.02</v>
      </c>
    </row>
    <row r="24" spans="1:4" s="156" customFormat="1" ht="15" x14ac:dyDescent="0.25">
      <c r="A24" s="325" t="s">
        <v>97</v>
      </c>
      <c r="B24" s="122">
        <v>113047857.09299998</v>
      </c>
      <c r="C24" s="125">
        <v>20423798.739999998</v>
      </c>
      <c r="D24" s="122">
        <f t="shared" si="0"/>
        <v>133471655.83299997</v>
      </c>
    </row>
    <row r="25" spans="1:4" s="156" customFormat="1" ht="15" x14ac:dyDescent="0.25">
      <c r="A25" s="325" t="s">
        <v>98</v>
      </c>
      <c r="B25" s="122">
        <v>31273082.802000005</v>
      </c>
      <c r="C25" s="125">
        <v>2719516</v>
      </c>
      <c r="D25" s="122">
        <f t="shared" si="0"/>
        <v>33992598.802000001</v>
      </c>
    </row>
    <row r="26" spans="1:4" s="156" customFormat="1" ht="15" x14ac:dyDescent="0.25">
      <c r="A26" s="325" t="s">
        <v>99</v>
      </c>
      <c r="B26" s="122">
        <v>23584253.990000002</v>
      </c>
      <c r="C26" s="125">
        <v>4966513.7699999996</v>
      </c>
      <c r="D26" s="122">
        <f t="shared" si="0"/>
        <v>28550767.760000002</v>
      </c>
    </row>
    <row r="27" spans="1:4" s="156" customFormat="1" ht="15" x14ac:dyDescent="0.25">
      <c r="A27" s="325" t="s">
        <v>100</v>
      </c>
      <c r="B27" s="122">
        <v>19389829.380000003</v>
      </c>
      <c r="C27" s="125">
        <v>2290638</v>
      </c>
      <c r="D27" s="122">
        <f t="shared" si="0"/>
        <v>21680467.380000003</v>
      </c>
    </row>
    <row r="28" spans="1:4" s="156" customFormat="1" ht="15" x14ac:dyDescent="0.25">
      <c r="A28" s="325" t="s">
        <v>101</v>
      </c>
      <c r="B28" s="122">
        <v>39762767.340000011</v>
      </c>
      <c r="C28" s="125">
        <v>2252125.7999999998</v>
      </c>
      <c r="D28" s="122">
        <f t="shared" si="0"/>
        <v>42014893.140000008</v>
      </c>
    </row>
    <row r="29" spans="1:4" s="156" customFormat="1" ht="15" x14ac:dyDescent="0.25">
      <c r="A29" s="325" t="s">
        <v>102</v>
      </c>
      <c r="B29" s="122">
        <v>44826137.12999998</v>
      </c>
      <c r="C29" s="125">
        <v>10841210.17</v>
      </c>
      <c r="D29" s="122">
        <f t="shared" si="0"/>
        <v>55667347.299999982</v>
      </c>
    </row>
    <row r="30" spans="1:4" s="156" customFormat="1" ht="15" x14ac:dyDescent="0.25">
      <c r="A30" s="325" t="s">
        <v>103</v>
      </c>
      <c r="B30" s="122">
        <v>13856664.1</v>
      </c>
      <c r="C30" s="125">
        <v>2288941.6</v>
      </c>
      <c r="D30" s="122">
        <f t="shared" si="0"/>
        <v>16145605.699999999</v>
      </c>
    </row>
    <row r="31" spans="1:4" s="156" customFormat="1" ht="15" x14ac:dyDescent="0.25">
      <c r="A31" s="325" t="s">
        <v>104</v>
      </c>
      <c r="B31" s="122">
        <v>13509875.029999996</v>
      </c>
      <c r="C31" s="125">
        <v>1514869.6</v>
      </c>
      <c r="D31" s="122">
        <f t="shared" si="0"/>
        <v>15024744.629999995</v>
      </c>
    </row>
    <row r="32" spans="1:4" s="156" customFormat="1" ht="15" x14ac:dyDescent="0.25">
      <c r="A32" s="325" t="s">
        <v>105</v>
      </c>
      <c r="B32" s="122">
        <v>25748069.980000008</v>
      </c>
      <c r="C32" s="125">
        <v>2118142.2999999998</v>
      </c>
      <c r="D32" s="122">
        <f t="shared" si="0"/>
        <v>27866212.280000009</v>
      </c>
    </row>
    <row r="33" spans="1:4" s="156" customFormat="1" ht="15" x14ac:dyDescent="0.25">
      <c r="A33" s="325" t="s">
        <v>106</v>
      </c>
      <c r="B33" s="122">
        <v>4324221.66</v>
      </c>
      <c r="C33" s="125">
        <v>635852.03200000001</v>
      </c>
      <c r="D33" s="122">
        <f t="shared" si="0"/>
        <v>4960073.6919999998</v>
      </c>
    </row>
    <row r="34" spans="1:4" s="156" customFormat="1" ht="15" x14ac:dyDescent="0.25">
      <c r="A34" s="325" t="s">
        <v>107</v>
      </c>
      <c r="B34" s="122">
        <v>38807199.059999987</v>
      </c>
      <c r="C34" s="125">
        <v>4790430.91</v>
      </c>
      <c r="D34" s="122">
        <f t="shared" si="0"/>
        <v>43597629.969999984</v>
      </c>
    </row>
    <row r="35" spans="1:4" s="156" customFormat="1" ht="15" x14ac:dyDescent="0.25">
      <c r="A35" s="325" t="s">
        <v>108</v>
      </c>
      <c r="B35" s="122">
        <v>53541138.810000032</v>
      </c>
      <c r="C35" s="125">
        <v>3341134.29</v>
      </c>
      <c r="D35" s="122">
        <f t="shared" si="0"/>
        <v>56882273.100000031</v>
      </c>
    </row>
    <row r="36" spans="1:4" s="156" customFormat="1" ht="15" x14ac:dyDescent="0.25">
      <c r="A36" s="325" t="s">
        <v>109</v>
      </c>
      <c r="B36" s="122">
        <v>81631003.220000014</v>
      </c>
      <c r="C36" s="125">
        <v>8569955.0099999998</v>
      </c>
      <c r="D36" s="122">
        <f t="shared" si="0"/>
        <v>90200958.230000019</v>
      </c>
    </row>
    <row r="37" spans="1:4" s="156" customFormat="1" ht="15" x14ac:dyDescent="0.25">
      <c r="A37" s="325" t="s">
        <v>110</v>
      </c>
      <c r="B37" s="122">
        <v>87785989.430000022</v>
      </c>
      <c r="C37" s="125">
        <v>4798821</v>
      </c>
      <c r="D37" s="122">
        <f t="shared" si="0"/>
        <v>92584810.430000022</v>
      </c>
    </row>
    <row r="38" spans="1:4" s="156" customFormat="1" ht="15" x14ac:dyDescent="0.25">
      <c r="A38" s="325" t="s">
        <v>111</v>
      </c>
      <c r="B38" s="122">
        <v>15408604.180000033</v>
      </c>
      <c r="C38" s="125">
        <v>1069203.78</v>
      </c>
      <c r="D38" s="122">
        <f t="shared" si="0"/>
        <v>16477807.960000033</v>
      </c>
    </row>
    <row r="39" spans="1:4" s="156" customFormat="1" ht="15" x14ac:dyDescent="0.25">
      <c r="A39" s="325" t="s">
        <v>112</v>
      </c>
      <c r="B39" s="122">
        <v>62024536.819999993</v>
      </c>
      <c r="C39" s="125">
        <v>5415296.7699999996</v>
      </c>
      <c r="D39" s="122">
        <f t="shared" si="0"/>
        <v>67439833.589999989</v>
      </c>
    </row>
    <row r="40" spans="1:4" s="156" customFormat="1" ht="15" x14ac:dyDescent="0.25">
      <c r="A40" s="325" t="s">
        <v>113</v>
      </c>
      <c r="B40" s="122">
        <v>49903588.019999996</v>
      </c>
      <c r="C40" s="125">
        <v>5283905.96</v>
      </c>
      <c r="D40" s="122">
        <f t="shared" si="0"/>
        <v>55187493.979999997</v>
      </c>
    </row>
    <row r="41" spans="1:4" s="156" customFormat="1" ht="15" x14ac:dyDescent="0.25">
      <c r="A41" s="325" t="s">
        <v>114</v>
      </c>
      <c r="B41" s="122">
        <v>20107897.57</v>
      </c>
      <c r="C41" s="125">
        <v>2763027.5</v>
      </c>
      <c r="D41" s="122">
        <f t="shared" si="0"/>
        <v>22870925.07</v>
      </c>
    </row>
    <row r="42" spans="1:4" s="156" customFormat="1" ht="15" x14ac:dyDescent="0.25">
      <c r="A42" s="325" t="s">
        <v>115</v>
      </c>
      <c r="B42" s="122">
        <v>70157322.050000012</v>
      </c>
      <c r="C42" s="125">
        <v>9622752.7399999984</v>
      </c>
      <c r="D42" s="122">
        <f t="shared" si="0"/>
        <v>79780074.790000007</v>
      </c>
    </row>
    <row r="43" spans="1:4" s="156" customFormat="1" ht="15" x14ac:dyDescent="0.25">
      <c r="A43" s="325" t="s">
        <v>116</v>
      </c>
      <c r="B43" s="122">
        <v>11209353.59</v>
      </c>
      <c r="C43" s="125">
        <v>602153</v>
      </c>
      <c r="D43" s="122">
        <f t="shared" si="0"/>
        <v>11811506.59</v>
      </c>
    </row>
    <row r="44" spans="1:4" s="156" customFormat="1" ht="15" x14ac:dyDescent="0.25">
      <c r="A44" s="325" t="s">
        <v>117</v>
      </c>
      <c r="B44" s="122">
        <v>50198235.774999999</v>
      </c>
      <c r="C44" s="125">
        <v>2238213</v>
      </c>
      <c r="D44" s="122">
        <f t="shared" si="0"/>
        <v>52436448.774999999</v>
      </c>
    </row>
    <row r="45" spans="1:4" s="156" customFormat="1" ht="15" x14ac:dyDescent="0.25">
      <c r="A45" s="325" t="s">
        <v>118</v>
      </c>
      <c r="B45" s="122">
        <v>15476442.469999997</v>
      </c>
      <c r="C45" s="125">
        <v>871218.35</v>
      </c>
      <c r="D45" s="122">
        <f t="shared" si="0"/>
        <v>16347660.819999997</v>
      </c>
    </row>
    <row r="46" spans="1:4" s="156" customFormat="1" ht="15" x14ac:dyDescent="0.25">
      <c r="A46" s="325" t="s">
        <v>119</v>
      </c>
      <c r="B46" s="122">
        <v>48149294.779999994</v>
      </c>
      <c r="C46" s="125">
        <v>3249351.07</v>
      </c>
      <c r="D46" s="122">
        <f t="shared" si="0"/>
        <v>51398645.849999994</v>
      </c>
    </row>
    <row r="47" spans="1:4" s="156" customFormat="1" ht="15" x14ac:dyDescent="0.25">
      <c r="A47" s="325" t="s">
        <v>120</v>
      </c>
      <c r="B47" s="122">
        <v>167118721.02599984</v>
      </c>
      <c r="C47" s="125">
        <v>22762716.689999998</v>
      </c>
      <c r="D47" s="122">
        <f t="shared" si="0"/>
        <v>189881437.71599984</v>
      </c>
    </row>
    <row r="48" spans="1:4" s="156" customFormat="1" ht="15" x14ac:dyDescent="0.25">
      <c r="A48" s="325" t="s">
        <v>121</v>
      </c>
      <c r="B48" s="122">
        <v>27903262.870000001</v>
      </c>
      <c r="C48" s="125">
        <v>2911794.85</v>
      </c>
      <c r="D48" s="122">
        <f t="shared" si="0"/>
        <v>30815057.720000003</v>
      </c>
    </row>
    <row r="49" spans="1:4" s="156" customFormat="1" ht="15" x14ac:dyDescent="0.25">
      <c r="A49" s="325" t="s">
        <v>122</v>
      </c>
      <c r="B49" s="122">
        <v>3331713.7700000009</v>
      </c>
      <c r="C49" s="125">
        <v>1216561.28</v>
      </c>
      <c r="D49" s="122">
        <f t="shared" si="0"/>
        <v>4548275.0500000007</v>
      </c>
    </row>
    <row r="50" spans="1:4" s="156" customFormat="1" ht="15" x14ac:dyDescent="0.25">
      <c r="A50" s="325" t="s">
        <v>123</v>
      </c>
      <c r="B50" s="122">
        <v>150871095.67499998</v>
      </c>
      <c r="C50" s="125">
        <v>28381885.413999997</v>
      </c>
      <c r="D50" s="122">
        <f t="shared" si="0"/>
        <v>179252981.08899999</v>
      </c>
    </row>
    <row r="51" spans="1:4" s="156" customFormat="1" ht="15" x14ac:dyDescent="0.25">
      <c r="A51" s="325" t="s">
        <v>124</v>
      </c>
      <c r="B51" s="122">
        <v>77934518.449999973</v>
      </c>
      <c r="C51" s="125">
        <v>5388825.2700000005</v>
      </c>
      <c r="D51" s="122">
        <f t="shared" si="0"/>
        <v>83323343.719999969</v>
      </c>
    </row>
    <row r="52" spans="1:4" s="156" customFormat="1" ht="15" x14ac:dyDescent="0.25">
      <c r="A52" s="325" t="s">
        <v>125</v>
      </c>
      <c r="B52" s="122">
        <v>21511608.75</v>
      </c>
      <c r="C52" s="125">
        <v>2644497.4699999997</v>
      </c>
      <c r="D52" s="122">
        <f t="shared" si="0"/>
        <v>24156106.219999999</v>
      </c>
    </row>
    <row r="53" spans="1:4" s="156" customFormat="1" ht="15" x14ac:dyDescent="0.25">
      <c r="A53" s="325" t="s">
        <v>126</v>
      </c>
      <c r="B53" s="122">
        <v>20201735.559999999</v>
      </c>
      <c r="C53" s="125">
        <v>2562929</v>
      </c>
      <c r="D53" s="122">
        <f t="shared" si="0"/>
        <v>22764664.559999999</v>
      </c>
    </row>
    <row r="54" spans="1:4" s="156" customFormat="1" ht="15" x14ac:dyDescent="0.25">
      <c r="A54" s="325" t="s">
        <v>127</v>
      </c>
      <c r="B54" s="122">
        <v>13291033.290000001</v>
      </c>
      <c r="C54" s="125">
        <v>784730.61</v>
      </c>
      <c r="D54" s="122">
        <f t="shared" si="0"/>
        <v>14075763.9</v>
      </c>
    </row>
    <row r="55" spans="1:4" s="156" customFormat="1" ht="15.75" thickBot="1" x14ac:dyDescent="0.3">
      <c r="A55" s="325" t="s">
        <v>234</v>
      </c>
      <c r="B55" s="122">
        <v>27075890.365000006</v>
      </c>
      <c r="C55" s="125">
        <v>3088841.3400000003</v>
      </c>
      <c r="D55" s="122">
        <f t="shared" si="0"/>
        <v>30164731.705000006</v>
      </c>
    </row>
    <row r="56" spans="1:4" s="260" customFormat="1" ht="15.75" thickBot="1" x14ac:dyDescent="0.3">
      <c r="A56" s="258" t="s">
        <v>76</v>
      </c>
      <c r="B56" s="129">
        <v>2520990604.8990002</v>
      </c>
      <c r="C56" s="132">
        <v>283125363.71600002</v>
      </c>
      <c r="D56" s="259">
        <f t="shared" si="0"/>
        <v>2804115968.6150002</v>
      </c>
    </row>
    <row r="57" spans="1:4" s="156" customFormat="1" ht="15" x14ac:dyDescent="0.25">
      <c r="B57" s="261"/>
      <c r="C57" s="261"/>
    </row>
    <row r="58" spans="1:4" s="156" customFormat="1" ht="15" x14ac:dyDescent="0.25">
      <c r="A58" s="119" t="s">
        <v>299</v>
      </c>
      <c r="B58" s="261"/>
      <c r="C58" s="261"/>
    </row>
    <row r="59" spans="1:4" s="156" customFormat="1" ht="15" x14ac:dyDescent="0.25">
      <c r="A59" s="156" t="s">
        <v>311</v>
      </c>
      <c r="B59" s="261"/>
      <c r="C59" s="261"/>
    </row>
    <row r="60" spans="1:4" x14ac:dyDescent="0.2">
      <c r="A60" s="556"/>
      <c r="B60" s="556"/>
      <c r="C60" s="556"/>
      <c r="D60" s="556"/>
    </row>
  </sheetData>
  <mergeCells count="2">
    <mergeCell ref="A60:D60"/>
    <mergeCell ref="A1:D1"/>
  </mergeCell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6" workbookViewId="0">
      <selection activeCell="D28" sqref="D28"/>
    </sheetView>
  </sheetViews>
  <sheetFormatPr defaultRowHeight="12.75" x14ac:dyDescent="0.2"/>
  <cols>
    <col min="1" max="1" width="38.5" style="6" bestFit="1" customWidth="1"/>
    <col min="2" max="2" width="16.25" style="12" customWidth="1"/>
    <col min="3" max="3" width="18.875" style="13" customWidth="1"/>
    <col min="4" max="4" width="15.75" style="7" customWidth="1"/>
    <col min="5" max="5" width="14.875" style="14" customWidth="1"/>
    <col min="6" max="16384" width="9" style="6"/>
  </cols>
  <sheetData>
    <row r="1" spans="1:5" s="88" customFormat="1" ht="18.75" x14ac:dyDescent="0.3">
      <c r="A1" s="549" t="s">
        <v>365</v>
      </c>
      <c r="B1" s="549"/>
      <c r="C1" s="549"/>
      <c r="D1" s="549"/>
      <c r="E1" s="549"/>
    </row>
    <row r="2" spans="1:5" ht="15" customHeight="1" x14ac:dyDescent="0.2">
      <c r="A2" s="3"/>
      <c r="B2" s="4"/>
      <c r="C2" s="5"/>
      <c r="E2" s="5"/>
    </row>
    <row r="3" spans="1:5" s="106" customFormat="1" ht="30.75" thickBot="1" x14ac:dyDescent="0.3">
      <c r="A3" s="263" t="s">
        <v>185</v>
      </c>
      <c r="B3" s="264" t="s">
        <v>322</v>
      </c>
      <c r="C3" s="265" t="s">
        <v>13</v>
      </c>
      <c r="D3" s="237" t="s">
        <v>321</v>
      </c>
      <c r="E3" s="266" t="s">
        <v>128</v>
      </c>
    </row>
    <row r="4" spans="1:5" s="106" customFormat="1" ht="15" x14ac:dyDescent="0.25">
      <c r="A4" s="412" t="s">
        <v>186</v>
      </c>
      <c r="B4" s="247">
        <v>61490</v>
      </c>
      <c r="C4" s="267">
        <v>1048047365.6060754</v>
      </c>
      <c r="D4" s="247">
        <v>126</v>
      </c>
      <c r="E4" s="267">
        <v>275679.78200000006</v>
      </c>
    </row>
    <row r="5" spans="1:5" s="137" customFormat="1" ht="15" x14ac:dyDescent="0.25">
      <c r="A5" s="413" t="s">
        <v>187</v>
      </c>
      <c r="B5" s="247">
        <v>184533</v>
      </c>
      <c r="C5" s="267">
        <v>3610257408.0671434</v>
      </c>
      <c r="D5" s="247">
        <v>601</v>
      </c>
      <c r="E5" s="267">
        <v>1195785.1700000006</v>
      </c>
    </row>
    <row r="6" spans="1:5" s="137" customFormat="1" ht="15" x14ac:dyDescent="0.25">
      <c r="A6" s="413" t="s">
        <v>52</v>
      </c>
      <c r="B6" s="247">
        <v>3803</v>
      </c>
      <c r="C6" s="267">
        <v>739027110.42999673</v>
      </c>
      <c r="D6" s="247">
        <v>17</v>
      </c>
      <c r="E6" s="267">
        <v>108453</v>
      </c>
    </row>
    <row r="7" spans="1:5" s="137" customFormat="1" ht="15" x14ac:dyDescent="0.25">
      <c r="A7" s="413" t="s">
        <v>53</v>
      </c>
      <c r="B7" s="247">
        <v>575</v>
      </c>
      <c r="C7" s="267">
        <v>3145572.5110000162</v>
      </c>
      <c r="D7" s="247"/>
      <c r="E7" s="267">
        <v>0</v>
      </c>
    </row>
    <row r="8" spans="1:5" s="137" customFormat="1" ht="15" x14ac:dyDescent="0.25">
      <c r="A8" s="413" t="s">
        <v>169</v>
      </c>
      <c r="B8" s="247">
        <v>17893</v>
      </c>
      <c r="C8" s="267">
        <v>263848236.4800002</v>
      </c>
      <c r="D8" s="247">
        <v>53</v>
      </c>
      <c r="E8" s="267">
        <v>35314.22</v>
      </c>
    </row>
    <row r="9" spans="1:5" s="137" customFormat="1" ht="15" x14ac:dyDescent="0.25">
      <c r="A9" s="413" t="s">
        <v>172</v>
      </c>
      <c r="B9" s="247">
        <v>129</v>
      </c>
      <c r="C9" s="267">
        <v>11813698</v>
      </c>
      <c r="D9" s="247">
        <v>795</v>
      </c>
      <c r="E9" s="267">
        <v>3753919.5</v>
      </c>
    </row>
    <row r="10" spans="1:5" s="137" customFormat="1" ht="15" x14ac:dyDescent="0.25">
      <c r="A10" s="413" t="s">
        <v>173</v>
      </c>
      <c r="B10" s="247">
        <v>7087</v>
      </c>
      <c r="C10" s="267">
        <v>367978407</v>
      </c>
      <c r="D10" s="247">
        <v>1</v>
      </c>
      <c r="E10" s="267">
        <v>3064</v>
      </c>
    </row>
    <row r="11" spans="1:5" s="137" customFormat="1" ht="15" x14ac:dyDescent="0.25">
      <c r="A11" s="413" t="s">
        <v>174</v>
      </c>
      <c r="B11" s="247">
        <v>84</v>
      </c>
      <c r="C11" s="267">
        <v>23361165.880000003</v>
      </c>
      <c r="D11" s="247"/>
      <c r="E11" s="267">
        <v>0</v>
      </c>
    </row>
    <row r="12" spans="1:5" s="137" customFormat="1" ht="15" x14ac:dyDescent="0.25">
      <c r="A12" s="413" t="s">
        <v>175</v>
      </c>
      <c r="B12" s="247">
        <v>35630</v>
      </c>
      <c r="C12" s="267">
        <v>515531992.77974206</v>
      </c>
      <c r="D12" s="247">
        <v>1581</v>
      </c>
      <c r="E12" s="267">
        <v>20792504.919999994</v>
      </c>
    </row>
    <row r="13" spans="1:5" s="137" customFormat="1" ht="15" x14ac:dyDescent="0.25">
      <c r="A13" s="413" t="s">
        <v>177</v>
      </c>
      <c r="B13" s="247">
        <v>394</v>
      </c>
      <c r="C13" s="267">
        <v>240102.26</v>
      </c>
      <c r="D13" s="247"/>
      <c r="E13" s="267">
        <v>0</v>
      </c>
    </row>
    <row r="14" spans="1:5" s="137" customFormat="1" ht="15" x14ac:dyDescent="0.25">
      <c r="A14" s="413" t="s">
        <v>178</v>
      </c>
      <c r="B14" s="247">
        <v>1923</v>
      </c>
      <c r="C14" s="267">
        <v>1269296.6099999978</v>
      </c>
      <c r="D14" s="247">
        <v>30</v>
      </c>
      <c r="E14" s="267">
        <v>39687.805999999997</v>
      </c>
    </row>
    <row r="15" spans="1:5" s="137" customFormat="1" ht="15" x14ac:dyDescent="0.25">
      <c r="A15" s="413" t="s">
        <v>180</v>
      </c>
      <c r="B15" s="247">
        <v>161</v>
      </c>
      <c r="C15" s="267">
        <v>4384588.66</v>
      </c>
      <c r="D15" s="247"/>
      <c r="E15" s="267">
        <v>0</v>
      </c>
    </row>
    <row r="16" spans="1:5" s="137" customFormat="1" ht="15" x14ac:dyDescent="0.25">
      <c r="A16" s="413" t="s">
        <v>176</v>
      </c>
      <c r="B16" s="247">
        <v>78589</v>
      </c>
      <c r="C16" s="267">
        <v>942322090.42999279</v>
      </c>
      <c r="D16" s="247">
        <v>43</v>
      </c>
      <c r="E16" s="267">
        <v>720903.76</v>
      </c>
    </row>
    <row r="17" spans="1:5" s="137" customFormat="1" ht="15" x14ac:dyDescent="0.25">
      <c r="A17" s="413" t="s">
        <v>181</v>
      </c>
      <c r="B17" s="247">
        <v>40426</v>
      </c>
      <c r="C17" s="267">
        <v>80197336.060000405</v>
      </c>
      <c r="D17" s="247">
        <v>221</v>
      </c>
      <c r="E17" s="267">
        <v>2380933.73</v>
      </c>
    </row>
    <row r="18" spans="1:5" s="137" customFormat="1" ht="15" x14ac:dyDescent="0.25">
      <c r="A18" s="413" t="s">
        <v>183</v>
      </c>
      <c r="B18" s="247">
        <v>3072</v>
      </c>
      <c r="C18" s="267">
        <v>13704868.260000041</v>
      </c>
      <c r="D18" s="247">
        <v>1</v>
      </c>
      <c r="E18" s="267">
        <v>7150284.4800000004</v>
      </c>
    </row>
    <row r="19" spans="1:5" s="137" customFormat="1" ht="15" x14ac:dyDescent="0.25">
      <c r="A19" s="413" t="s">
        <v>43</v>
      </c>
      <c r="B19" s="247">
        <v>98</v>
      </c>
      <c r="C19" s="267">
        <v>1795885.1899999995</v>
      </c>
      <c r="D19" s="247"/>
      <c r="E19" s="267">
        <v>0</v>
      </c>
    </row>
    <row r="20" spans="1:5" s="137" customFormat="1" ht="15" x14ac:dyDescent="0.25">
      <c r="A20" s="413" t="s">
        <v>44</v>
      </c>
      <c r="B20" s="247">
        <v>193</v>
      </c>
      <c r="C20" s="267">
        <v>74774916.960000008</v>
      </c>
      <c r="D20" s="247">
        <v>129</v>
      </c>
      <c r="E20" s="267">
        <v>19164504</v>
      </c>
    </row>
    <row r="21" spans="1:5" s="137" customFormat="1" ht="15" x14ac:dyDescent="0.25">
      <c r="A21" s="413" t="s">
        <v>45</v>
      </c>
      <c r="B21" s="247">
        <v>2413</v>
      </c>
      <c r="C21" s="267">
        <v>95648177</v>
      </c>
      <c r="D21" s="247">
        <v>7</v>
      </c>
      <c r="E21" s="267">
        <v>1803950</v>
      </c>
    </row>
    <row r="22" spans="1:5" s="106" customFormat="1" ht="15" x14ac:dyDescent="0.25">
      <c r="A22" s="413" t="s">
        <v>46</v>
      </c>
      <c r="B22" s="247">
        <v>108</v>
      </c>
      <c r="C22" s="267">
        <v>6837488.6699999999</v>
      </c>
      <c r="D22" s="247"/>
      <c r="E22" s="267"/>
    </row>
    <row r="23" spans="1:5" s="106" customFormat="1" ht="15.75" thickBot="1" x14ac:dyDescent="0.3">
      <c r="A23" s="414" t="s">
        <v>54</v>
      </c>
      <c r="B23" s="247">
        <v>53662</v>
      </c>
      <c r="C23" s="267">
        <v>983727573.94708824</v>
      </c>
      <c r="D23" s="247">
        <v>154</v>
      </c>
      <c r="E23" s="267">
        <v>627603.9249999997</v>
      </c>
    </row>
    <row r="24" spans="1:5" s="156" customFormat="1" ht="15.75" thickBot="1" x14ac:dyDescent="0.3">
      <c r="A24" s="210" t="s">
        <v>3</v>
      </c>
      <c r="B24" s="360">
        <f>SUM(B4:B23)</f>
        <v>492263</v>
      </c>
      <c r="C24" s="361">
        <f t="shared" ref="C24:E24" si="0">SUM(C4:C23)</f>
        <v>8787913280.8010387</v>
      </c>
      <c r="D24" s="360">
        <f t="shared" si="0"/>
        <v>3759</v>
      </c>
      <c r="E24" s="362">
        <f t="shared" si="0"/>
        <v>58052588.292999998</v>
      </c>
    </row>
    <row r="25" spans="1:5" s="106" customFormat="1" ht="15" x14ac:dyDescent="0.25">
      <c r="A25" s="119"/>
      <c r="B25" s="125"/>
      <c r="C25" s="268"/>
      <c r="D25" s="269"/>
      <c r="E25" s="270"/>
    </row>
    <row r="26" spans="1:5" s="106" customFormat="1" ht="15" x14ac:dyDescent="0.25">
      <c r="A26" s="119" t="s">
        <v>299</v>
      </c>
      <c r="B26" s="125"/>
      <c r="C26" s="268"/>
      <c r="D26" s="269"/>
      <c r="E26" s="270"/>
    </row>
    <row r="27" spans="1:5" s="106" customFormat="1" ht="15" x14ac:dyDescent="0.25">
      <c r="A27" s="106" t="s">
        <v>309</v>
      </c>
      <c r="B27" s="125"/>
      <c r="C27" s="268"/>
      <c r="D27" s="269"/>
      <c r="E27" s="270"/>
    </row>
    <row r="28" spans="1:5" s="106" customFormat="1" ht="15" x14ac:dyDescent="0.25">
      <c r="A28" s="156" t="s">
        <v>312</v>
      </c>
      <c r="B28" s="247"/>
      <c r="C28" s="271"/>
      <c r="D28" s="269"/>
      <c r="E28" s="272"/>
    </row>
    <row r="29" spans="1:5" s="106" customFormat="1" ht="15" x14ac:dyDescent="0.25">
      <c r="A29" s="119" t="s">
        <v>310</v>
      </c>
      <c r="B29" s="273"/>
      <c r="C29" s="272"/>
      <c r="D29" s="269"/>
      <c r="E29" s="274"/>
    </row>
    <row r="30" spans="1:5" s="106" customFormat="1" ht="29.25" customHeight="1" x14ac:dyDescent="0.25">
      <c r="A30" s="548" t="s">
        <v>296</v>
      </c>
      <c r="B30" s="548"/>
      <c r="C30" s="548"/>
      <c r="D30" s="548"/>
      <c r="E30" s="548"/>
    </row>
    <row r="31" spans="1:5" x14ac:dyDescent="0.2">
      <c r="A31" s="50"/>
      <c r="B31" s="50"/>
      <c r="C31" s="50"/>
      <c r="D31" s="50"/>
      <c r="E31" s="50"/>
    </row>
  </sheetData>
  <mergeCells count="2">
    <mergeCell ref="A30:E30"/>
    <mergeCell ref="A1:E1"/>
  </mergeCells>
  <pageMargins left="0.7" right="0.7" top="0.75" bottom="0.75" header="0.3" footer="0.3"/>
  <pageSetup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4" workbookViewId="0">
      <selection activeCell="G3" sqref="G3"/>
    </sheetView>
  </sheetViews>
  <sheetFormatPr defaultRowHeight="12.75" x14ac:dyDescent="0.2"/>
  <cols>
    <col min="1" max="1" width="38.125" style="10" customWidth="1"/>
    <col min="2" max="2" width="17.375" style="10" customWidth="1"/>
    <col min="3" max="3" width="15" style="16" customWidth="1"/>
    <col min="4" max="4" width="15.375" style="17" customWidth="1"/>
    <col min="5" max="5" width="14.625" style="18" customWidth="1"/>
    <col min="6" max="16384" width="9" style="10"/>
  </cols>
  <sheetData>
    <row r="1" spans="1:5" s="255" customFormat="1" ht="37.5" customHeight="1" x14ac:dyDescent="0.3">
      <c r="A1" s="557" t="s">
        <v>338</v>
      </c>
      <c r="B1" s="557"/>
      <c r="C1" s="557"/>
      <c r="D1" s="557"/>
      <c r="E1" s="557"/>
    </row>
    <row r="2" spans="1:5" ht="15" customHeight="1" thickBot="1" x14ac:dyDescent="0.25">
      <c r="A2" s="15"/>
    </row>
    <row r="3" spans="1:5" s="156" customFormat="1" ht="30.75" thickBot="1" x14ac:dyDescent="0.3">
      <c r="A3" s="275" t="s">
        <v>73</v>
      </c>
      <c r="B3" s="264" t="s">
        <v>323</v>
      </c>
      <c r="C3" s="482" t="s">
        <v>129</v>
      </c>
      <c r="D3" s="483" t="s">
        <v>321</v>
      </c>
      <c r="E3" s="484" t="s">
        <v>130</v>
      </c>
    </row>
    <row r="4" spans="1:5" s="156" customFormat="1" ht="15" x14ac:dyDescent="0.25">
      <c r="A4" s="417" t="s">
        <v>131</v>
      </c>
      <c r="B4" s="398">
        <v>8280</v>
      </c>
      <c r="C4" s="399">
        <v>403106301.54000014</v>
      </c>
      <c r="D4" s="397">
        <v>60</v>
      </c>
      <c r="E4" s="415">
        <v>396456.516</v>
      </c>
    </row>
    <row r="5" spans="1:5" s="156" customFormat="1" ht="15" x14ac:dyDescent="0.25">
      <c r="A5" s="418" t="s">
        <v>37</v>
      </c>
      <c r="B5" s="261">
        <v>93688</v>
      </c>
      <c r="C5" s="403">
        <v>496144532.38701952</v>
      </c>
      <c r="D5" s="402">
        <v>650</v>
      </c>
      <c r="E5" s="416">
        <v>7919297.046000001</v>
      </c>
    </row>
    <row r="6" spans="1:5" s="156" customFormat="1" ht="14.25" customHeight="1" x14ac:dyDescent="0.25">
      <c r="A6" s="418" t="s">
        <v>29</v>
      </c>
      <c r="B6" s="261">
        <v>12389</v>
      </c>
      <c r="C6" s="403">
        <v>56760489.648997761</v>
      </c>
      <c r="D6" s="402">
        <v>1804</v>
      </c>
      <c r="E6" s="416">
        <v>16392283.809999987</v>
      </c>
    </row>
    <row r="7" spans="1:5" s="156" customFormat="1" ht="15" x14ac:dyDescent="0.25">
      <c r="A7" s="418" t="s">
        <v>132</v>
      </c>
      <c r="B7" s="261">
        <v>4678</v>
      </c>
      <c r="C7" s="403">
        <v>575638805.89999866</v>
      </c>
      <c r="D7" s="402">
        <v>7</v>
      </c>
      <c r="E7" s="416">
        <v>39141.608999999997</v>
      </c>
    </row>
    <row r="8" spans="1:5" s="156" customFormat="1" ht="15" x14ac:dyDescent="0.25">
      <c r="A8" s="418" t="s">
        <v>133</v>
      </c>
      <c r="B8" s="261">
        <v>3283</v>
      </c>
      <c r="C8" s="403">
        <v>108842181.78800018</v>
      </c>
      <c r="D8" s="402">
        <v>88</v>
      </c>
      <c r="E8" s="416">
        <v>2035494.3190000001</v>
      </c>
    </row>
    <row r="9" spans="1:5" s="156" customFormat="1" ht="15" x14ac:dyDescent="0.25">
      <c r="A9" s="418" t="s">
        <v>259</v>
      </c>
      <c r="B9" s="261">
        <v>2509</v>
      </c>
      <c r="C9" s="403">
        <v>47909823.97100009</v>
      </c>
      <c r="D9" s="402"/>
      <c r="E9" s="416"/>
    </row>
    <row r="10" spans="1:5" s="156" customFormat="1" ht="15" x14ac:dyDescent="0.25">
      <c r="A10" s="418" t="s">
        <v>134</v>
      </c>
      <c r="B10" s="261">
        <v>36410</v>
      </c>
      <c r="C10" s="403">
        <v>83087170.431990251</v>
      </c>
      <c r="D10" s="402">
        <v>101</v>
      </c>
      <c r="E10" s="416">
        <v>36326.28</v>
      </c>
    </row>
    <row r="11" spans="1:5" s="156" customFormat="1" ht="14.25" customHeight="1" x14ac:dyDescent="0.25">
      <c r="A11" s="418" t="s">
        <v>135</v>
      </c>
      <c r="B11" s="261">
        <v>7134</v>
      </c>
      <c r="C11" s="403">
        <v>12547639.23600007</v>
      </c>
      <c r="D11" s="402">
        <v>8</v>
      </c>
      <c r="E11" s="416">
        <v>456</v>
      </c>
    </row>
    <row r="12" spans="1:5" s="156" customFormat="1" ht="15" x14ac:dyDescent="0.25">
      <c r="A12" s="418" t="s">
        <v>260</v>
      </c>
      <c r="B12" s="261">
        <v>41881</v>
      </c>
      <c r="C12" s="403">
        <v>204160460.70108193</v>
      </c>
      <c r="D12" s="402">
        <v>169</v>
      </c>
      <c r="E12" s="416">
        <v>637768.27000000014</v>
      </c>
    </row>
    <row r="13" spans="1:5" s="156" customFormat="1" ht="15" x14ac:dyDescent="0.25">
      <c r="A13" s="418" t="s">
        <v>136</v>
      </c>
      <c r="B13" s="261">
        <v>40868</v>
      </c>
      <c r="C13" s="403">
        <v>380732660.14100224</v>
      </c>
      <c r="D13" s="402">
        <v>370</v>
      </c>
      <c r="E13" s="416">
        <v>27129765.303000003</v>
      </c>
    </row>
    <row r="14" spans="1:5" s="156" customFormat="1" ht="15" x14ac:dyDescent="0.25">
      <c r="A14" s="418" t="s">
        <v>137</v>
      </c>
      <c r="B14" s="261">
        <v>1511</v>
      </c>
      <c r="C14" s="403">
        <v>323330127.05999935</v>
      </c>
      <c r="D14" s="402">
        <v>7</v>
      </c>
      <c r="E14" s="405"/>
    </row>
    <row r="15" spans="1:5" s="156" customFormat="1" ht="15" x14ac:dyDescent="0.25">
      <c r="A15" s="418" t="s">
        <v>138</v>
      </c>
      <c r="B15" s="261">
        <v>962</v>
      </c>
      <c r="C15" s="403">
        <v>23928483.640999973</v>
      </c>
      <c r="D15" s="402">
        <v>2</v>
      </c>
      <c r="E15" s="416">
        <v>12830.392</v>
      </c>
    </row>
    <row r="16" spans="1:5" s="156" customFormat="1" ht="14.25" customHeight="1" x14ac:dyDescent="0.25">
      <c r="A16" s="418" t="s">
        <v>139</v>
      </c>
      <c r="B16" s="261">
        <v>12350</v>
      </c>
      <c r="C16" s="403">
        <v>396740884.71800131</v>
      </c>
      <c r="D16" s="402">
        <v>14</v>
      </c>
      <c r="E16" s="416">
        <v>1168.8189999999997</v>
      </c>
    </row>
    <row r="17" spans="1:5" s="156" customFormat="1" ht="15" x14ac:dyDescent="0.25">
      <c r="A17" s="418" t="s">
        <v>261</v>
      </c>
      <c r="B17" s="261">
        <v>40067</v>
      </c>
      <c r="C17" s="403">
        <v>388699426.32498676</v>
      </c>
      <c r="D17" s="402">
        <v>48</v>
      </c>
      <c r="E17" s="416">
        <v>463599.03700000007</v>
      </c>
    </row>
    <row r="18" spans="1:5" s="156" customFormat="1" ht="15" x14ac:dyDescent="0.25">
      <c r="A18" s="418" t="s">
        <v>239</v>
      </c>
      <c r="B18" s="261">
        <v>38</v>
      </c>
      <c r="C18" s="403">
        <v>106061.40999999999</v>
      </c>
      <c r="D18" s="402"/>
      <c r="E18" s="416"/>
    </row>
    <row r="19" spans="1:5" s="156" customFormat="1" ht="14.25" customHeight="1" x14ac:dyDescent="0.25">
      <c r="A19" s="418" t="s">
        <v>262</v>
      </c>
      <c r="B19" s="261">
        <v>3115</v>
      </c>
      <c r="C19" s="403">
        <v>72887499.673998728</v>
      </c>
      <c r="D19" s="402">
        <v>77</v>
      </c>
      <c r="E19" s="416">
        <v>155738.94</v>
      </c>
    </row>
    <row r="20" spans="1:5" s="156" customFormat="1" ht="13.5" customHeight="1" x14ac:dyDescent="0.25">
      <c r="A20" s="418" t="s">
        <v>140</v>
      </c>
      <c r="B20" s="261">
        <v>47726</v>
      </c>
      <c r="C20" s="403">
        <v>903575697.33598876</v>
      </c>
      <c r="D20" s="402">
        <v>48</v>
      </c>
      <c r="E20" s="416">
        <v>66275.357999999993</v>
      </c>
    </row>
    <row r="21" spans="1:5" s="156" customFormat="1" ht="15" x14ac:dyDescent="0.25">
      <c r="A21" s="418" t="s">
        <v>263</v>
      </c>
      <c r="B21" s="261">
        <v>10803</v>
      </c>
      <c r="C21" s="403">
        <v>280331599.83099991</v>
      </c>
      <c r="D21" s="402">
        <v>59</v>
      </c>
      <c r="E21" s="416">
        <v>2551014.4750000001</v>
      </c>
    </row>
    <row r="22" spans="1:5" s="156" customFormat="1" ht="15" x14ac:dyDescent="0.25">
      <c r="A22" s="418" t="s">
        <v>141</v>
      </c>
      <c r="B22" s="261">
        <v>78</v>
      </c>
      <c r="C22" s="403">
        <v>2042134.67</v>
      </c>
      <c r="D22" s="402"/>
      <c r="E22" s="416"/>
    </row>
    <row r="23" spans="1:5" s="156" customFormat="1" ht="15" x14ac:dyDescent="0.25">
      <c r="A23" s="418" t="s">
        <v>264</v>
      </c>
      <c r="B23" s="261">
        <v>27341</v>
      </c>
      <c r="C23" s="403">
        <v>549999576.36798227</v>
      </c>
      <c r="D23" s="402">
        <v>87</v>
      </c>
      <c r="E23" s="416">
        <v>145582.48699999996</v>
      </c>
    </row>
    <row r="24" spans="1:5" s="156" customFormat="1" ht="15" x14ac:dyDescent="0.25">
      <c r="A24" s="418" t="s">
        <v>142</v>
      </c>
      <c r="B24" s="261">
        <v>92471</v>
      </c>
      <c r="C24" s="403">
        <v>3452276966.1873541</v>
      </c>
      <c r="D24" s="402">
        <v>143</v>
      </c>
      <c r="E24" s="416">
        <v>64081.811000000009</v>
      </c>
    </row>
    <row r="25" spans="1:5" s="156" customFormat="1" ht="15.75" thickBot="1" x14ac:dyDescent="0.3">
      <c r="A25" s="419" t="s">
        <v>143</v>
      </c>
      <c r="B25" s="261">
        <v>4681</v>
      </c>
      <c r="C25" s="403">
        <v>25064757.835999705</v>
      </c>
      <c r="D25" s="402">
        <v>17</v>
      </c>
      <c r="E25" s="416">
        <v>5307.8209999999999</v>
      </c>
    </row>
    <row r="26" spans="1:5" s="156" customFormat="1" ht="15.75" thickBot="1" x14ac:dyDescent="0.3">
      <c r="A26" s="458" t="s">
        <v>3</v>
      </c>
      <c r="B26" s="132">
        <v>492263</v>
      </c>
      <c r="C26" s="130">
        <v>8787913280.801403</v>
      </c>
      <c r="D26" s="466">
        <v>3759</v>
      </c>
      <c r="E26" s="384">
        <v>58052588.292999983</v>
      </c>
    </row>
    <row r="27" spans="1:5" s="119" customFormat="1" ht="15" x14ac:dyDescent="0.25">
      <c r="A27" s="276"/>
      <c r="B27" s="277"/>
      <c r="C27" s="278"/>
      <c r="D27" s="279"/>
      <c r="E27" s="280"/>
    </row>
    <row r="28" spans="1:5" s="119" customFormat="1" ht="15" x14ac:dyDescent="0.25">
      <c r="A28" s="119" t="s">
        <v>299</v>
      </c>
      <c r="B28" s="277"/>
      <c r="C28" s="278"/>
      <c r="D28" s="279"/>
      <c r="E28" s="280"/>
    </row>
    <row r="29" spans="1:5" s="156" customFormat="1" ht="15" x14ac:dyDescent="0.25">
      <c r="A29" s="156" t="s">
        <v>313</v>
      </c>
      <c r="C29" s="281"/>
      <c r="D29" s="282"/>
      <c r="E29" s="283"/>
    </row>
    <row r="30" spans="1:5" s="156" customFormat="1" ht="14.25" customHeight="1" x14ac:dyDescent="0.25">
      <c r="A30" s="106" t="s">
        <v>314</v>
      </c>
      <c r="C30" s="281"/>
      <c r="D30" s="282"/>
      <c r="E30" s="283"/>
    </row>
    <row r="31" spans="1:5" s="156" customFormat="1" ht="15" x14ac:dyDescent="0.25">
      <c r="A31" s="106" t="s">
        <v>339</v>
      </c>
      <c r="C31" s="281"/>
      <c r="D31" s="282"/>
      <c r="E31" s="283"/>
    </row>
    <row r="32" spans="1:5" x14ac:dyDescent="0.2">
      <c r="A32" s="6"/>
    </row>
    <row r="33" spans="1:1" x14ac:dyDescent="0.2">
      <c r="A33" s="6"/>
    </row>
  </sheetData>
  <mergeCells count="1">
    <mergeCell ref="A1:E1"/>
  </mergeCells>
  <pageMargins left="0.7" right="0.7" top="0.75" bottom="0.75" header="0.3" footer="0.3"/>
  <pageSetup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H13" sqref="H13"/>
    </sheetView>
  </sheetViews>
  <sheetFormatPr defaultRowHeight="12.75" x14ac:dyDescent="0.2"/>
  <cols>
    <col min="1" max="1" width="38" style="6" customWidth="1"/>
    <col min="2" max="2" width="11" style="12" customWidth="1"/>
    <col min="3" max="3" width="17.625" style="6" customWidth="1"/>
    <col min="4" max="4" width="10.5" style="7" customWidth="1"/>
    <col min="5" max="5" width="16.75" style="9" customWidth="1"/>
    <col min="6" max="16384" width="9" style="6"/>
  </cols>
  <sheetData>
    <row r="1" spans="1:5" s="285" customFormat="1" ht="18.75" x14ac:dyDescent="0.3">
      <c r="A1" s="206" t="s">
        <v>220</v>
      </c>
      <c r="B1" s="284"/>
      <c r="D1" s="286"/>
      <c r="E1" s="287"/>
    </row>
    <row r="2" spans="1:5" ht="15" customHeight="1" thickBot="1" x14ac:dyDescent="0.25">
      <c r="A2" s="3"/>
      <c r="E2" s="48"/>
    </row>
    <row r="3" spans="1:5" s="106" customFormat="1" ht="30.75" thickBot="1" x14ac:dyDescent="0.3">
      <c r="A3" s="459" t="s">
        <v>185</v>
      </c>
      <c r="B3" s="423" t="s">
        <v>144</v>
      </c>
      <c r="C3" s="424" t="s">
        <v>13</v>
      </c>
      <c r="D3" s="423" t="s">
        <v>145</v>
      </c>
      <c r="E3" s="425" t="s">
        <v>158</v>
      </c>
    </row>
    <row r="4" spans="1:5" s="106" customFormat="1" ht="15" x14ac:dyDescent="0.25">
      <c r="A4" s="412" t="s">
        <v>186</v>
      </c>
      <c r="B4" s="261">
        <v>8000842.2530000061</v>
      </c>
      <c r="C4" s="261">
        <v>0</v>
      </c>
      <c r="D4" s="261">
        <v>102820.33000000002</v>
      </c>
      <c r="E4" s="261">
        <v>0</v>
      </c>
    </row>
    <row r="5" spans="1:5" s="106" customFormat="1" ht="15" x14ac:dyDescent="0.25">
      <c r="A5" s="413" t="s">
        <v>187</v>
      </c>
      <c r="B5" s="261">
        <v>18852887.283999607</v>
      </c>
      <c r="C5" s="403">
        <v>84.116</v>
      </c>
      <c r="D5" s="261">
        <v>1283644.6640000043</v>
      </c>
      <c r="E5" s="261">
        <v>0</v>
      </c>
    </row>
    <row r="6" spans="1:5" s="106" customFormat="1" ht="15" x14ac:dyDescent="0.25">
      <c r="A6" s="413" t="s">
        <v>52</v>
      </c>
      <c r="B6" s="261">
        <v>7603498.672999898</v>
      </c>
      <c r="C6" s="403">
        <v>35417.96</v>
      </c>
      <c r="D6" s="261">
        <v>114035.97</v>
      </c>
      <c r="E6" s="403">
        <v>599476.42999999993</v>
      </c>
    </row>
    <row r="7" spans="1:5" s="106" customFormat="1" ht="15" x14ac:dyDescent="0.25">
      <c r="A7" s="413" t="s">
        <v>53</v>
      </c>
      <c r="B7" s="261">
        <v>947.56</v>
      </c>
      <c r="C7" s="261">
        <v>0</v>
      </c>
      <c r="D7" s="261"/>
      <c r="E7" s="261">
        <v>0</v>
      </c>
    </row>
    <row r="8" spans="1:5" s="106" customFormat="1" ht="15" x14ac:dyDescent="0.25">
      <c r="A8" s="413" t="s">
        <v>169</v>
      </c>
      <c r="B8" s="261">
        <v>119814.44899999996</v>
      </c>
      <c r="C8" s="261">
        <v>0</v>
      </c>
      <c r="D8" s="261">
        <v>20826.873000000021</v>
      </c>
      <c r="E8" s="403">
        <v>2526585.6600000011</v>
      </c>
    </row>
    <row r="9" spans="1:5" s="106" customFormat="1" ht="15" x14ac:dyDescent="0.25">
      <c r="A9" s="413" t="s">
        <v>172</v>
      </c>
      <c r="B9" s="261">
        <v>7548.3100000000022</v>
      </c>
      <c r="C9" s="261">
        <v>0</v>
      </c>
      <c r="D9" s="261">
        <v>13275.573000000031</v>
      </c>
      <c r="E9" s="403">
        <v>3566850.040000001</v>
      </c>
    </row>
    <row r="10" spans="1:5" s="106" customFormat="1" ht="15" x14ac:dyDescent="0.25">
      <c r="A10" s="413" t="s">
        <v>173</v>
      </c>
      <c r="B10" s="261">
        <v>2195367.6100000003</v>
      </c>
      <c r="C10" s="403">
        <v>1082625</v>
      </c>
      <c r="D10" s="261">
        <v>9115.8100000000013</v>
      </c>
      <c r="E10" s="403">
        <v>2671689</v>
      </c>
    </row>
    <row r="11" spans="1:5" s="106" customFormat="1" ht="15" x14ac:dyDescent="0.25">
      <c r="A11" s="413" t="s">
        <v>174</v>
      </c>
      <c r="B11" s="261">
        <v>4390.42</v>
      </c>
      <c r="C11" s="261">
        <v>0</v>
      </c>
      <c r="D11" s="261">
        <v>1334.6499999999996</v>
      </c>
      <c r="E11" s="403">
        <v>204420.34</v>
      </c>
    </row>
    <row r="12" spans="1:5" s="106" customFormat="1" ht="15" x14ac:dyDescent="0.25">
      <c r="A12" s="413" t="s">
        <v>175</v>
      </c>
      <c r="B12" s="261">
        <v>71120.829999999929</v>
      </c>
      <c r="C12" s="403">
        <v>15911500.540000005</v>
      </c>
      <c r="D12" s="261">
        <v>5189.4500000000435</v>
      </c>
      <c r="E12" s="403">
        <v>11024283.010000005</v>
      </c>
    </row>
    <row r="13" spans="1:5" s="106" customFormat="1" ht="15" x14ac:dyDescent="0.25">
      <c r="A13" s="413" t="s">
        <v>177</v>
      </c>
      <c r="B13" s="261">
        <v>47456.923999999999</v>
      </c>
      <c r="C13" s="403">
        <v>983812.04</v>
      </c>
      <c r="D13" s="261">
        <v>203.17</v>
      </c>
      <c r="E13" s="261">
        <v>0</v>
      </c>
    </row>
    <row r="14" spans="1:5" s="106" customFormat="1" ht="15" x14ac:dyDescent="0.25">
      <c r="A14" s="413" t="s">
        <v>178</v>
      </c>
      <c r="B14" s="261">
        <v>4442.72</v>
      </c>
      <c r="C14" s="403">
        <v>1670346.1299999997</v>
      </c>
      <c r="D14" s="261">
        <v>1633.66</v>
      </c>
      <c r="E14" s="403">
        <v>716749.49800000002</v>
      </c>
    </row>
    <row r="15" spans="1:5" s="106" customFormat="1" ht="15" x14ac:dyDescent="0.25">
      <c r="A15" s="413" t="s">
        <v>180</v>
      </c>
      <c r="B15" s="261">
        <v>121336.045</v>
      </c>
      <c r="C15" s="403">
        <v>550</v>
      </c>
      <c r="D15" s="261">
        <v>12.78</v>
      </c>
      <c r="E15" s="403">
        <v>1</v>
      </c>
    </row>
    <row r="16" spans="1:5" s="106" customFormat="1" ht="13.5" customHeight="1" x14ac:dyDescent="0.25">
      <c r="A16" s="413" t="s">
        <v>176</v>
      </c>
      <c r="B16" s="261">
        <v>6279196.4280000422</v>
      </c>
      <c r="C16" s="403">
        <v>324561.8</v>
      </c>
      <c r="D16" s="261">
        <v>2235.1670000000004</v>
      </c>
      <c r="E16" s="403">
        <v>1076583.51</v>
      </c>
    </row>
    <row r="17" spans="1:5" s="106" customFormat="1" ht="15" x14ac:dyDescent="0.25">
      <c r="A17" s="413" t="s">
        <v>182</v>
      </c>
      <c r="B17" s="261">
        <v>167.065</v>
      </c>
      <c r="C17" s="403">
        <v>414922</v>
      </c>
      <c r="D17" s="261"/>
      <c r="E17" s="261">
        <v>0</v>
      </c>
    </row>
    <row r="18" spans="1:5" s="106" customFormat="1" ht="15" x14ac:dyDescent="0.25">
      <c r="A18" s="413" t="s">
        <v>181</v>
      </c>
      <c r="B18" s="261">
        <v>61533.503999999964</v>
      </c>
      <c r="C18" s="403">
        <v>2913201.6299999994</v>
      </c>
      <c r="D18" s="261">
        <v>93975.972999999649</v>
      </c>
      <c r="E18" s="403">
        <v>13849440.870000005</v>
      </c>
    </row>
    <row r="19" spans="1:5" s="106" customFormat="1" ht="15" x14ac:dyDescent="0.25">
      <c r="A19" s="413" t="s">
        <v>183</v>
      </c>
      <c r="B19" s="261">
        <v>37926.610000000037</v>
      </c>
      <c r="C19" s="403">
        <v>75773940.909999967</v>
      </c>
      <c r="D19" s="261">
        <v>130.06</v>
      </c>
      <c r="E19" s="403">
        <v>6998006.1200000001</v>
      </c>
    </row>
    <row r="20" spans="1:5" s="106" customFormat="1" ht="15" x14ac:dyDescent="0.25">
      <c r="A20" s="413" t="s">
        <v>43</v>
      </c>
      <c r="B20" s="261">
        <v>603.86</v>
      </c>
      <c r="C20" s="403">
        <v>2330479.0099999998</v>
      </c>
      <c r="D20" s="261">
        <v>18.87</v>
      </c>
      <c r="E20" s="403">
        <v>4354125</v>
      </c>
    </row>
    <row r="21" spans="1:5" s="106" customFormat="1" ht="15" x14ac:dyDescent="0.25">
      <c r="A21" s="413" t="s">
        <v>44</v>
      </c>
      <c r="B21" s="261">
        <v>3766.4</v>
      </c>
      <c r="C21" s="403">
        <v>14767816.960000001</v>
      </c>
      <c r="D21" s="261">
        <v>315.66000000000008</v>
      </c>
      <c r="E21" s="403">
        <v>1698305</v>
      </c>
    </row>
    <row r="22" spans="1:5" s="106" customFormat="1" ht="15" x14ac:dyDescent="0.25">
      <c r="A22" s="413" t="s">
        <v>45</v>
      </c>
      <c r="B22" s="261">
        <v>186404.53000000006</v>
      </c>
      <c r="C22" s="403">
        <v>6490480</v>
      </c>
      <c r="D22" s="261">
        <v>4.593</v>
      </c>
      <c r="E22" s="403">
        <v>59359</v>
      </c>
    </row>
    <row r="23" spans="1:5" s="106" customFormat="1" ht="15" x14ac:dyDescent="0.25">
      <c r="A23" s="413" t="s">
        <v>46</v>
      </c>
      <c r="B23" s="261">
        <v>4300.32</v>
      </c>
      <c r="C23" s="403">
        <v>190554</v>
      </c>
      <c r="D23" s="261">
        <v>76.38</v>
      </c>
      <c r="E23" s="403">
        <v>222615</v>
      </c>
    </row>
    <row r="24" spans="1:5" s="106" customFormat="1" ht="15.75" thickBot="1" x14ac:dyDescent="0.3">
      <c r="A24" s="413" t="s">
        <v>189</v>
      </c>
      <c r="B24" s="261">
        <v>4306024.4700000063</v>
      </c>
      <c r="C24" s="261">
        <v>0</v>
      </c>
      <c r="D24" s="261">
        <v>43393.325000000004</v>
      </c>
      <c r="E24" s="261">
        <v>0</v>
      </c>
    </row>
    <row r="25" spans="1:5" s="106" customFormat="1" ht="15.75" thickBot="1" x14ac:dyDescent="0.3">
      <c r="A25" s="459" t="s">
        <v>3</v>
      </c>
      <c r="B25" s="426">
        <f>SUM(B4:B24)</f>
        <v>47909576.264999561</v>
      </c>
      <c r="C25" s="427">
        <f>SUM(C4:C24)</f>
        <v>122890292.09599999</v>
      </c>
      <c r="D25" s="426">
        <f>SUM(D4:D24)</f>
        <v>1692242.9580000041</v>
      </c>
      <c r="E25" s="427">
        <f>SUM(E4:E24)</f>
        <v>49568489.478000008</v>
      </c>
    </row>
    <row r="26" spans="1:5" s="106" customFormat="1" ht="15" x14ac:dyDescent="0.25">
      <c r="A26" s="119"/>
      <c r="B26" s="125"/>
      <c r="D26" s="269"/>
      <c r="E26" s="246"/>
    </row>
    <row r="27" spans="1:5" s="106" customFormat="1" ht="15" x14ac:dyDescent="0.25">
      <c r="A27" s="119" t="s">
        <v>299</v>
      </c>
      <c r="B27" s="125"/>
      <c r="D27" s="269"/>
      <c r="E27" s="246"/>
    </row>
    <row r="28" spans="1:5" s="106" customFormat="1" ht="15" x14ac:dyDescent="0.25">
      <c r="A28" s="106" t="s">
        <v>309</v>
      </c>
      <c r="B28" s="125"/>
      <c r="D28" s="269"/>
      <c r="E28" s="246"/>
    </row>
    <row r="29" spans="1:5" s="106" customFormat="1" ht="29.25" customHeight="1" x14ac:dyDescent="0.25">
      <c r="A29" s="558" t="s">
        <v>315</v>
      </c>
      <c r="B29" s="558"/>
      <c r="C29" s="558"/>
      <c r="D29" s="558"/>
      <c r="E29" s="558"/>
    </row>
    <row r="30" spans="1:5" s="106" customFormat="1" ht="15" x14ac:dyDescent="0.25">
      <c r="A30" s="106" t="s">
        <v>310</v>
      </c>
      <c r="B30" s="125"/>
      <c r="D30" s="269"/>
      <c r="E30" s="246"/>
    </row>
  </sheetData>
  <mergeCells count="1">
    <mergeCell ref="A29:E29"/>
  </mergeCells>
  <pageMargins left="0.7" right="0.7" top="0.75" bottom="0.75" header="0.3" footer="0.3"/>
  <pageSetup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7" zoomScaleNormal="100" workbookViewId="0">
      <selection activeCell="B52" sqref="B51:B52"/>
    </sheetView>
  </sheetViews>
  <sheetFormatPr defaultRowHeight="12.75" x14ac:dyDescent="0.2"/>
  <cols>
    <col min="1" max="1" width="19.875" style="6" bestFit="1" customWidth="1"/>
    <col min="2" max="2" width="16.875" style="12" customWidth="1"/>
    <col min="3" max="3" width="14.75" style="33" customWidth="1"/>
    <col min="4" max="4" width="12.5" style="42" bestFit="1" customWidth="1"/>
    <col min="5" max="16384" width="9" style="6"/>
  </cols>
  <sheetData>
    <row r="1" spans="1:5" s="176" customFormat="1" ht="42.75" customHeight="1" x14ac:dyDescent="0.3">
      <c r="A1" s="557" t="s">
        <v>340</v>
      </c>
      <c r="B1" s="557"/>
      <c r="C1" s="557"/>
      <c r="D1" s="557"/>
    </row>
    <row r="2" spans="1:5" s="2" customFormat="1" ht="15" customHeight="1" x14ac:dyDescent="0.25">
      <c r="A2" s="506"/>
      <c r="B2" s="507"/>
      <c r="C2" s="492"/>
      <c r="D2" s="508"/>
    </row>
    <row r="3" spans="1:5" s="108" customFormat="1" ht="15.75" thickBot="1" x14ac:dyDescent="0.3">
      <c r="A3" s="289" t="s">
        <v>48</v>
      </c>
      <c r="B3" s="290" t="s">
        <v>146</v>
      </c>
      <c r="C3" s="290" t="s">
        <v>147</v>
      </c>
      <c r="D3" s="290" t="s">
        <v>10</v>
      </c>
    </row>
    <row r="4" spans="1:5" s="106" customFormat="1" ht="15" x14ac:dyDescent="0.25">
      <c r="A4" s="460" t="s">
        <v>77</v>
      </c>
      <c r="B4" s="125">
        <v>277042.15399999969</v>
      </c>
      <c r="C4" s="125">
        <v>5169.2510000000029</v>
      </c>
      <c r="D4" s="125">
        <v>282211.40499999968</v>
      </c>
    </row>
    <row r="5" spans="1:5" s="106" customFormat="1" ht="15" x14ac:dyDescent="0.25">
      <c r="A5" s="461" t="s">
        <v>78</v>
      </c>
      <c r="B5" s="125">
        <v>2281625.125</v>
      </c>
      <c r="C5" s="125">
        <v>16611.017999999873</v>
      </c>
      <c r="D5" s="125">
        <v>2298236.1430000002</v>
      </c>
    </row>
    <row r="6" spans="1:5" s="137" customFormat="1" ht="15" x14ac:dyDescent="0.25">
      <c r="A6" s="461" t="s">
        <v>79</v>
      </c>
      <c r="B6" s="125">
        <v>4590212.9000000022</v>
      </c>
      <c r="C6" s="125">
        <v>38274.792999999969</v>
      </c>
      <c r="D6" s="125">
        <v>4628487.6930000028</v>
      </c>
      <c r="E6" s="106"/>
    </row>
    <row r="7" spans="1:5" s="137" customFormat="1" ht="15" x14ac:dyDescent="0.25">
      <c r="A7" s="461" t="s">
        <v>80</v>
      </c>
      <c r="B7" s="125">
        <v>775939.05900000164</v>
      </c>
      <c r="C7" s="125">
        <v>4271.0980000000036</v>
      </c>
      <c r="D7" s="125">
        <v>780210.15700000164</v>
      </c>
      <c r="E7" s="106"/>
    </row>
    <row r="8" spans="1:5" s="137" customFormat="1" ht="15" x14ac:dyDescent="0.25">
      <c r="A8" s="461" t="s">
        <v>81</v>
      </c>
      <c r="B8" s="125">
        <v>4782513.5540000163</v>
      </c>
      <c r="C8" s="125">
        <v>30998.269999999906</v>
      </c>
      <c r="D8" s="125">
        <v>4813511.8240000168</v>
      </c>
      <c r="E8" s="106"/>
    </row>
    <row r="9" spans="1:5" s="137" customFormat="1" ht="15" x14ac:dyDescent="0.25">
      <c r="A9" s="461" t="s">
        <v>82</v>
      </c>
      <c r="B9" s="125">
        <v>857536.3359999964</v>
      </c>
      <c r="C9" s="125">
        <v>37507.023999999998</v>
      </c>
      <c r="D9" s="125">
        <v>895043.35999999638</v>
      </c>
      <c r="E9" s="106"/>
    </row>
    <row r="10" spans="1:5" s="137" customFormat="1" ht="15" x14ac:dyDescent="0.25">
      <c r="A10" s="461" t="s">
        <v>83</v>
      </c>
      <c r="B10" s="125">
        <v>11581.927000000007</v>
      </c>
      <c r="C10" s="125">
        <v>1046.9910000000004</v>
      </c>
      <c r="D10" s="125">
        <v>12628.918000000009</v>
      </c>
      <c r="E10" s="106"/>
    </row>
    <row r="11" spans="1:5" s="137" customFormat="1" ht="15" x14ac:dyDescent="0.25">
      <c r="A11" s="461" t="s">
        <v>84</v>
      </c>
      <c r="B11" s="125">
        <v>12366.098999999995</v>
      </c>
      <c r="C11" s="125">
        <v>112.45199999999997</v>
      </c>
      <c r="D11" s="125">
        <v>12478.550999999994</v>
      </c>
      <c r="E11" s="106"/>
    </row>
    <row r="12" spans="1:5" s="137" customFormat="1" ht="15" x14ac:dyDescent="0.25">
      <c r="A12" s="461" t="s">
        <v>85</v>
      </c>
      <c r="B12" s="125">
        <v>4306.5739999999969</v>
      </c>
      <c r="C12" s="125">
        <v>76.595000000000013</v>
      </c>
      <c r="D12" s="125">
        <v>4383.1689999999971</v>
      </c>
      <c r="E12" s="106"/>
    </row>
    <row r="13" spans="1:5" s="137" customFormat="1" ht="15" x14ac:dyDescent="0.25">
      <c r="A13" s="461" t="s">
        <v>86</v>
      </c>
      <c r="B13" s="125">
        <v>912926.09999999672</v>
      </c>
      <c r="C13" s="125">
        <v>3856.5840000000085</v>
      </c>
      <c r="D13" s="125">
        <v>916782.68399999675</v>
      </c>
      <c r="E13" s="106"/>
    </row>
    <row r="14" spans="1:5" s="137" customFormat="1" ht="15" x14ac:dyDescent="0.25">
      <c r="A14" s="461" t="s">
        <v>87</v>
      </c>
      <c r="B14" s="125">
        <v>1007269.9650000023</v>
      </c>
      <c r="C14" s="125">
        <v>4102.6890000000039</v>
      </c>
      <c r="D14" s="125">
        <v>1011372.6540000023</v>
      </c>
      <c r="E14" s="106"/>
    </row>
    <row r="15" spans="1:5" s="137" customFormat="1" ht="15" x14ac:dyDescent="0.25">
      <c r="A15" s="461" t="s">
        <v>88</v>
      </c>
      <c r="B15" s="125">
        <v>325458.84200000053</v>
      </c>
      <c r="C15" s="125">
        <v>103911.27499999986</v>
      </c>
      <c r="D15" s="125">
        <v>429370.11700000038</v>
      </c>
      <c r="E15" s="106"/>
    </row>
    <row r="16" spans="1:5" s="137" customFormat="1" ht="15" x14ac:dyDescent="0.25">
      <c r="A16" s="461" t="s">
        <v>89</v>
      </c>
      <c r="B16" s="125">
        <v>1081240.9580000001</v>
      </c>
      <c r="C16" s="125">
        <v>12661.994000000013</v>
      </c>
      <c r="D16" s="125">
        <v>1093902.952</v>
      </c>
      <c r="E16" s="106"/>
    </row>
    <row r="17" spans="1:5" s="137" customFormat="1" ht="15" x14ac:dyDescent="0.25">
      <c r="A17" s="461" t="s">
        <v>90</v>
      </c>
      <c r="B17" s="125">
        <v>232358.15600000034</v>
      </c>
      <c r="C17" s="125">
        <v>3967.3100000000018</v>
      </c>
      <c r="D17" s="125">
        <v>236325.46600000034</v>
      </c>
      <c r="E17" s="106"/>
    </row>
    <row r="18" spans="1:5" s="137" customFormat="1" ht="15" x14ac:dyDescent="0.25">
      <c r="A18" s="461" t="s">
        <v>91</v>
      </c>
      <c r="B18" s="125">
        <v>331192.36900000129</v>
      </c>
      <c r="C18" s="125">
        <v>23364.564000000002</v>
      </c>
      <c r="D18" s="125">
        <v>354556.9330000013</v>
      </c>
      <c r="E18" s="106"/>
    </row>
    <row r="19" spans="1:5" s="137" customFormat="1" ht="15" x14ac:dyDescent="0.25">
      <c r="A19" s="461" t="s">
        <v>92</v>
      </c>
      <c r="B19" s="125">
        <v>253122.98099999997</v>
      </c>
      <c r="C19" s="125">
        <v>1542.3959999999995</v>
      </c>
      <c r="D19" s="125">
        <v>254665.37699999998</v>
      </c>
      <c r="E19" s="106"/>
    </row>
    <row r="20" spans="1:5" s="137" customFormat="1" ht="15" x14ac:dyDescent="0.25">
      <c r="A20" s="461" t="s">
        <v>93</v>
      </c>
      <c r="B20" s="125">
        <v>679332.11499999964</v>
      </c>
      <c r="C20" s="125">
        <v>1113.3259999999996</v>
      </c>
      <c r="D20" s="125">
        <v>680445.44099999964</v>
      </c>
      <c r="E20" s="106"/>
    </row>
    <row r="21" spans="1:5" s="137" customFormat="1" ht="15" x14ac:dyDescent="0.25">
      <c r="A21" s="461" t="s">
        <v>94</v>
      </c>
      <c r="B21" s="125">
        <v>808423.06000000029</v>
      </c>
      <c r="C21" s="125">
        <v>19287.931999999979</v>
      </c>
      <c r="D21" s="125">
        <v>827710.99200000032</v>
      </c>
      <c r="E21" s="106"/>
    </row>
    <row r="22" spans="1:5" s="137" customFormat="1" ht="15" x14ac:dyDescent="0.25">
      <c r="A22" s="461" t="s">
        <v>95</v>
      </c>
      <c r="B22" s="125">
        <v>424694.87700000091</v>
      </c>
      <c r="C22" s="125">
        <v>19088.19899999999</v>
      </c>
      <c r="D22" s="125">
        <v>443783.07600000087</v>
      </c>
      <c r="E22" s="106"/>
    </row>
    <row r="23" spans="1:5" s="137" customFormat="1" ht="15" x14ac:dyDescent="0.25">
      <c r="A23" s="461" t="s">
        <v>96</v>
      </c>
      <c r="B23" s="125">
        <v>22338.351999999999</v>
      </c>
      <c r="C23" s="125">
        <v>363634.74099999981</v>
      </c>
      <c r="D23" s="125">
        <v>385973.09299999982</v>
      </c>
      <c r="E23" s="106"/>
    </row>
    <row r="24" spans="1:5" s="137" customFormat="1" ht="15" x14ac:dyDescent="0.25">
      <c r="A24" s="461" t="s">
        <v>97</v>
      </c>
      <c r="B24" s="125">
        <v>216041.31499999989</v>
      </c>
      <c r="C24" s="125">
        <v>863.7999999999995</v>
      </c>
      <c r="D24" s="125">
        <v>216905.11499999987</v>
      </c>
      <c r="E24" s="106"/>
    </row>
    <row r="25" spans="1:5" s="137" customFormat="1" ht="15" x14ac:dyDescent="0.25">
      <c r="A25" s="461" t="s">
        <v>98</v>
      </c>
      <c r="B25" s="125">
        <v>34636.813000000046</v>
      </c>
      <c r="C25" s="125">
        <v>35325.505999999979</v>
      </c>
      <c r="D25" s="125">
        <v>69962.319000000032</v>
      </c>
      <c r="E25" s="106"/>
    </row>
    <row r="26" spans="1:5" s="137" customFormat="1" ht="15" x14ac:dyDescent="0.25">
      <c r="A26" s="461" t="s">
        <v>99</v>
      </c>
      <c r="B26" s="125">
        <v>162901.68</v>
      </c>
      <c r="C26" s="125">
        <v>2888.9910000000045</v>
      </c>
      <c r="D26" s="125">
        <v>165790.671</v>
      </c>
      <c r="E26" s="106"/>
    </row>
    <row r="27" spans="1:5" s="137" customFormat="1" ht="15" x14ac:dyDescent="0.25">
      <c r="A27" s="461" t="s">
        <v>100</v>
      </c>
      <c r="B27" s="125">
        <v>97037.098999999944</v>
      </c>
      <c r="C27" s="125">
        <v>4793.3650000000016</v>
      </c>
      <c r="D27" s="125">
        <v>101830.46399999993</v>
      </c>
      <c r="E27" s="106"/>
    </row>
    <row r="28" spans="1:5" s="137" customFormat="1" ht="15" x14ac:dyDescent="0.25">
      <c r="A28" s="461" t="s">
        <v>101</v>
      </c>
      <c r="B28" s="125">
        <v>559781.35100000072</v>
      </c>
      <c r="C28" s="125">
        <v>4957.8970000000045</v>
      </c>
      <c r="D28" s="125">
        <v>564739.24800000072</v>
      </c>
      <c r="E28" s="106"/>
    </row>
    <row r="29" spans="1:5" s="137" customFormat="1" ht="15" x14ac:dyDescent="0.25">
      <c r="A29" s="461" t="s">
        <v>102</v>
      </c>
      <c r="B29" s="125">
        <v>587908.18300000101</v>
      </c>
      <c r="C29" s="125">
        <v>10955.581000000004</v>
      </c>
      <c r="D29" s="125">
        <v>598863.76400000101</v>
      </c>
      <c r="E29" s="106"/>
    </row>
    <row r="30" spans="1:5" s="137" customFormat="1" ht="15" x14ac:dyDescent="0.25">
      <c r="A30" s="461" t="s">
        <v>103</v>
      </c>
      <c r="B30" s="125">
        <v>489144.91199999972</v>
      </c>
      <c r="C30" s="125">
        <v>36341.90300000002</v>
      </c>
      <c r="D30" s="125">
        <v>525486.81499999971</v>
      </c>
      <c r="E30" s="106"/>
    </row>
    <row r="31" spans="1:5" s="137" customFormat="1" ht="15" x14ac:dyDescent="0.25">
      <c r="A31" s="461" t="s">
        <v>104</v>
      </c>
      <c r="B31" s="125">
        <v>186374.04499999963</v>
      </c>
      <c r="C31" s="125">
        <v>1362.9739999999997</v>
      </c>
      <c r="D31" s="125">
        <v>187737.01899999962</v>
      </c>
      <c r="E31" s="106"/>
    </row>
    <row r="32" spans="1:5" s="137" customFormat="1" ht="15" x14ac:dyDescent="0.25">
      <c r="A32" s="461" t="s">
        <v>105</v>
      </c>
      <c r="B32" s="125">
        <v>5414704.1940000001</v>
      </c>
      <c r="C32" s="125">
        <v>3868.7629999999995</v>
      </c>
      <c r="D32" s="125">
        <v>5418572.9570000004</v>
      </c>
      <c r="E32" s="106"/>
    </row>
    <row r="33" spans="1:5" s="137" customFormat="1" ht="15" x14ac:dyDescent="0.25">
      <c r="A33" s="461" t="s">
        <v>106</v>
      </c>
      <c r="B33" s="125">
        <v>24033.504999999972</v>
      </c>
      <c r="C33" s="125">
        <v>637.10599999999999</v>
      </c>
      <c r="D33" s="125">
        <v>24670.610999999972</v>
      </c>
      <c r="E33" s="106"/>
    </row>
    <row r="34" spans="1:5" s="137" customFormat="1" ht="15" x14ac:dyDescent="0.25">
      <c r="A34" s="461" t="s">
        <v>107</v>
      </c>
      <c r="B34" s="125">
        <v>93772.721999999951</v>
      </c>
      <c r="C34" s="125">
        <v>819.79899999999986</v>
      </c>
      <c r="D34" s="125">
        <v>94592.52099999995</v>
      </c>
      <c r="E34" s="106"/>
    </row>
    <row r="35" spans="1:5" s="137" customFormat="1" ht="15" x14ac:dyDescent="0.25">
      <c r="A35" s="461" t="s">
        <v>108</v>
      </c>
      <c r="B35" s="125">
        <v>6190286.1749999924</v>
      </c>
      <c r="C35" s="125">
        <v>613175.64099999995</v>
      </c>
      <c r="D35" s="125">
        <v>6803461.8159999922</v>
      </c>
      <c r="E35" s="106"/>
    </row>
    <row r="36" spans="1:5" s="137" customFormat="1" ht="15" x14ac:dyDescent="0.25">
      <c r="A36" s="461" t="s">
        <v>109</v>
      </c>
      <c r="B36" s="125">
        <v>199947.79900000029</v>
      </c>
      <c r="C36" s="125">
        <v>1865.9499999999969</v>
      </c>
      <c r="D36" s="125">
        <v>201813.74900000027</v>
      </c>
      <c r="E36" s="106"/>
    </row>
    <row r="37" spans="1:5" s="137" customFormat="1" ht="15" x14ac:dyDescent="0.25">
      <c r="A37" s="461" t="s">
        <v>110</v>
      </c>
      <c r="B37" s="125">
        <v>658645.94999999902</v>
      </c>
      <c r="C37" s="125">
        <v>2527.5349999999999</v>
      </c>
      <c r="D37" s="125">
        <v>661173.48499999905</v>
      </c>
      <c r="E37" s="106"/>
    </row>
    <row r="38" spans="1:5" s="137" customFormat="1" ht="15" x14ac:dyDescent="0.25">
      <c r="A38" s="461" t="s">
        <v>111</v>
      </c>
      <c r="B38" s="125">
        <v>623379.94300000032</v>
      </c>
      <c r="C38" s="125">
        <v>5308.1670000000031</v>
      </c>
      <c r="D38" s="125">
        <v>628688.11000000034</v>
      </c>
      <c r="E38" s="106"/>
    </row>
    <row r="39" spans="1:5" s="137" customFormat="1" ht="15" x14ac:dyDescent="0.25">
      <c r="A39" s="461" t="s">
        <v>112</v>
      </c>
      <c r="B39" s="125">
        <v>168856.80299999969</v>
      </c>
      <c r="C39" s="125">
        <v>3301.5449999999996</v>
      </c>
      <c r="D39" s="125">
        <v>172158.34799999971</v>
      </c>
      <c r="E39" s="106"/>
    </row>
    <row r="40" spans="1:5" s="137" customFormat="1" ht="15" x14ac:dyDescent="0.25">
      <c r="A40" s="461" t="s">
        <v>113</v>
      </c>
      <c r="B40" s="125">
        <v>1109568.4009999994</v>
      </c>
      <c r="C40" s="125">
        <v>3709.955000000014</v>
      </c>
      <c r="D40" s="125">
        <v>1113278.3559999992</v>
      </c>
      <c r="E40" s="106"/>
    </row>
    <row r="41" spans="1:5" s="137" customFormat="1" ht="15" x14ac:dyDescent="0.25">
      <c r="A41" s="461" t="s">
        <v>114</v>
      </c>
      <c r="B41" s="125">
        <v>314438.20700000128</v>
      </c>
      <c r="C41" s="125">
        <v>65053.298999999977</v>
      </c>
      <c r="D41" s="125">
        <v>379491.50600000122</v>
      </c>
      <c r="E41" s="106"/>
    </row>
    <row r="42" spans="1:5" s="137" customFormat="1" ht="15" x14ac:dyDescent="0.25">
      <c r="A42" s="461" t="s">
        <v>115</v>
      </c>
      <c r="B42" s="125">
        <v>184196.44000000096</v>
      </c>
      <c r="C42" s="125">
        <v>53242.199000000008</v>
      </c>
      <c r="D42" s="125">
        <v>237438.63900000096</v>
      </c>
      <c r="E42" s="106"/>
    </row>
    <row r="43" spans="1:5" s="137" customFormat="1" ht="15" x14ac:dyDescent="0.25">
      <c r="A43" s="461" t="s">
        <v>116</v>
      </c>
      <c r="B43" s="125">
        <v>2834.1500000000019</v>
      </c>
      <c r="C43" s="125">
        <v>300.49499999999972</v>
      </c>
      <c r="D43" s="125">
        <v>3134.6450000000018</v>
      </c>
      <c r="E43" s="106"/>
    </row>
    <row r="44" spans="1:5" s="137" customFormat="1" ht="15" x14ac:dyDescent="0.25">
      <c r="A44" s="461" t="s">
        <v>117</v>
      </c>
      <c r="B44" s="125">
        <v>509808.15399999951</v>
      </c>
      <c r="C44" s="125">
        <v>2876.9000000000005</v>
      </c>
      <c r="D44" s="125">
        <v>512685.05399999954</v>
      </c>
      <c r="E44" s="106"/>
    </row>
    <row r="45" spans="1:5" s="137" customFormat="1" ht="15" x14ac:dyDescent="0.25">
      <c r="A45" s="461" t="s">
        <v>118</v>
      </c>
      <c r="B45" s="125">
        <v>550413.71500000136</v>
      </c>
      <c r="C45" s="125">
        <v>3087.7580000000007</v>
      </c>
      <c r="D45" s="125">
        <v>553501.4730000014</v>
      </c>
      <c r="E45" s="106"/>
    </row>
    <row r="46" spans="1:5" s="137" customFormat="1" ht="15" x14ac:dyDescent="0.25">
      <c r="A46" s="461" t="s">
        <v>119</v>
      </c>
      <c r="B46" s="125">
        <v>477042.98699999944</v>
      </c>
      <c r="C46" s="125">
        <v>6888.5279999999993</v>
      </c>
      <c r="D46" s="125">
        <v>483931.51499999943</v>
      </c>
      <c r="E46" s="106"/>
    </row>
    <row r="47" spans="1:5" s="137" customFormat="1" ht="15" x14ac:dyDescent="0.25">
      <c r="A47" s="461" t="s">
        <v>120</v>
      </c>
      <c r="B47" s="125">
        <v>2250908.3979999884</v>
      </c>
      <c r="C47" s="125">
        <v>25976.784999999873</v>
      </c>
      <c r="D47" s="125">
        <v>2276885.1829999881</v>
      </c>
      <c r="E47" s="106"/>
    </row>
    <row r="48" spans="1:5" s="137" customFormat="1" ht="15" x14ac:dyDescent="0.25">
      <c r="A48" s="461" t="s">
        <v>121</v>
      </c>
      <c r="B48" s="125">
        <v>3357111.5799999991</v>
      </c>
      <c r="C48" s="125">
        <v>19402.817999999967</v>
      </c>
      <c r="D48" s="125">
        <v>3376514.3979999991</v>
      </c>
      <c r="E48" s="106"/>
    </row>
    <row r="49" spans="1:5" s="137" customFormat="1" ht="15" x14ac:dyDescent="0.25">
      <c r="A49" s="461" t="s">
        <v>122</v>
      </c>
      <c r="B49" s="125">
        <v>29374.960000000021</v>
      </c>
      <c r="C49" s="125">
        <v>2909.1300000000006</v>
      </c>
      <c r="D49" s="125">
        <v>32284.090000000022</v>
      </c>
      <c r="E49" s="106"/>
    </row>
    <row r="50" spans="1:5" s="137" customFormat="1" ht="15" x14ac:dyDescent="0.25">
      <c r="A50" s="461" t="s">
        <v>123</v>
      </c>
      <c r="B50" s="125">
        <v>736887.13900000113</v>
      </c>
      <c r="C50" s="125">
        <v>2556.2420000000016</v>
      </c>
      <c r="D50" s="125">
        <v>739443.3810000011</v>
      </c>
      <c r="E50" s="106"/>
    </row>
    <row r="51" spans="1:5" s="137" customFormat="1" ht="15" x14ac:dyDescent="0.25">
      <c r="A51" s="461" t="s">
        <v>124</v>
      </c>
      <c r="B51" s="125">
        <v>1668474.3440000042</v>
      </c>
      <c r="C51" s="125">
        <v>33195.247999999774</v>
      </c>
      <c r="D51" s="125">
        <v>1701669.5920000039</v>
      </c>
      <c r="E51" s="106"/>
    </row>
    <row r="52" spans="1:5" s="137" customFormat="1" ht="15" x14ac:dyDescent="0.25">
      <c r="A52" s="461" t="s">
        <v>125</v>
      </c>
      <c r="B52" s="125">
        <v>154324.36499999961</v>
      </c>
      <c r="C52" s="125">
        <v>4340.8150000000032</v>
      </c>
      <c r="D52" s="125">
        <v>158665.17999999961</v>
      </c>
      <c r="E52" s="106"/>
    </row>
    <row r="53" spans="1:5" s="137" customFormat="1" ht="15" x14ac:dyDescent="0.25">
      <c r="A53" s="461" t="s">
        <v>126</v>
      </c>
      <c r="B53" s="125">
        <v>91080.47099999967</v>
      </c>
      <c r="C53" s="125">
        <v>16971.275999999994</v>
      </c>
      <c r="D53" s="125">
        <v>108051.74699999967</v>
      </c>
      <c r="E53" s="106"/>
    </row>
    <row r="54" spans="1:5" s="106" customFormat="1" ht="15" x14ac:dyDescent="0.25">
      <c r="A54" s="461" t="s">
        <v>127</v>
      </c>
      <c r="B54" s="125">
        <v>1021161.6169999997</v>
      </c>
      <c r="C54" s="125">
        <v>12861.638000000006</v>
      </c>
      <c r="D54" s="125">
        <v>1034023.2549999997</v>
      </c>
    </row>
    <row r="55" spans="1:5" s="106" customFormat="1" ht="15.75" thickBot="1" x14ac:dyDescent="0.3">
      <c r="A55" s="461" t="s">
        <v>234</v>
      </c>
      <c r="B55" s="125">
        <v>73017.345000000016</v>
      </c>
      <c r="C55" s="125">
        <v>19276.847000000002</v>
      </c>
      <c r="D55" s="125">
        <v>92294.19200000001</v>
      </c>
    </row>
    <row r="56" spans="1:5" s="106" customFormat="1" ht="15.75" thickBot="1" x14ac:dyDescent="0.3">
      <c r="A56" s="457" t="s">
        <v>3</v>
      </c>
      <c r="B56" s="132">
        <v>47909576.265000001</v>
      </c>
      <c r="C56" s="132">
        <v>1692242.9579999987</v>
      </c>
      <c r="D56" s="292">
        <v>49601819.223000027</v>
      </c>
    </row>
    <row r="57" spans="1:5" s="106" customFormat="1" ht="15" x14ac:dyDescent="0.25">
      <c r="B57" s="125"/>
      <c r="C57" s="283"/>
      <c r="D57" s="293"/>
    </row>
    <row r="58" spans="1:5" s="106" customFormat="1" ht="15" x14ac:dyDescent="0.25">
      <c r="A58" s="119" t="s">
        <v>299</v>
      </c>
      <c r="B58" s="489"/>
      <c r="C58" s="489"/>
      <c r="D58" s="489"/>
    </row>
    <row r="59" spans="1:5" s="106" customFormat="1" ht="38.25" customHeight="1" x14ac:dyDescent="0.25">
      <c r="A59" s="559" t="s">
        <v>341</v>
      </c>
      <c r="B59" s="559"/>
      <c r="C59" s="559"/>
      <c r="D59" s="559"/>
      <c r="E59" s="489"/>
    </row>
  </sheetData>
  <mergeCells count="2">
    <mergeCell ref="A59:D59"/>
    <mergeCell ref="A1:D1"/>
  </mergeCell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10" workbookViewId="0">
      <selection activeCell="L16" sqref="L16"/>
    </sheetView>
  </sheetViews>
  <sheetFormatPr defaultRowHeight="12.75" x14ac:dyDescent="0.2"/>
  <cols>
    <col min="1" max="1" width="39" style="12" customWidth="1"/>
    <col min="2" max="2" width="17.125" style="12" customWidth="1"/>
    <col min="3" max="3" width="17" style="12" customWidth="1"/>
    <col min="4" max="4" width="18.25" style="12" customWidth="1"/>
    <col min="5" max="5" width="16.625" style="12" customWidth="1"/>
    <col min="6" max="6" width="2.625" style="12" bestFit="1" customWidth="1"/>
    <col min="7" max="8" width="4.375" style="12" bestFit="1" customWidth="1"/>
    <col min="9" max="9" width="6.75" style="12" bestFit="1" customWidth="1"/>
    <col min="10" max="10" width="12.375" style="12" bestFit="1" customWidth="1"/>
    <col min="11" max="11" width="8" style="12" bestFit="1" customWidth="1"/>
    <col min="12" max="12" width="10.625" style="12" bestFit="1" customWidth="1"/>
    <col min="13" max="13" width="9.875" style="12" bestFit="1" customWidth="1"/>
    <col min="14" max="14" width="6.125" style="12" bestFit="1" customWidth="1"/>
    <col min="15" max="15" width="9.625" style="12" bestFit="1" customWidth="1"/>
    <col min="16" max="16" width="7" style="12" bestFit="1" customWidth="1"/>
    <col min="17" max="17" width="9.625" style="12" bestFit="1" customWidth="1"/>
    <col min="18" max="18" width="10.5" style="12" bestFit="1" customWidth="1"/>
    <col min="19" max="23" width="9.625" style="12" bestFit="1" customWidth="1"/>
    <col min="24" max="24" width="7" style="12" bestFit="1" customWidth="1"/>
    <col min="25" max="25" width="9.625" style="12" bestFit="1" customWidth="1"/>
    <col min="26" max="28" width="10.5" style="12" bestFit="1" customWidth="1"/>
    <col min="29" max="29" width="7.875" style="12" bestFit="1" customWidth="1"/>
    <col min="30" max="30" width="9.625" style="12" bestFit="1" customWidth="1"/>
    <col min="31" max="31" width="11.625" style="12" bestFit="1" customWidth="1"/>
    <col min="32" max="32" width="6.125" style="12" bestFit="1" customWidth="1"/>
    <col min="33" max="33" width="5.25" style="12" bestFit="1" customWidth="1"/>
    <col min="34" max="34" width="6.125" style="12" bestFit="1" customWidth="1"/>
    <col min="35" max="35" width="8.75" style="12" bestFit="1" customWidth="1"/>
    <col min="36" max="36" width="9.625" style="12" bestFit="1" customWidth="1"/>
    <col min="37" max="37" width="1.75" style="12" bestFit="1" customWidth="1"/>
    <col min="38" max="38" width="4.375" style="12" bestFit="1" customWidth="1"/>
    <col min="39" max="43" width="6.125" style="12" bestFit="1" customWidth="1"/>
    <col min="44" max="44" width="4.375" style="12" bestFit="1" customWidth="1"/>
    <col min="45" max="46" width="6.125" style="12" bestFit="1" customWidth="1"/>
    <col min="47" max="48" width="7" style="12" bestFit="1" customWidth="1"/>
    <col min="49" max="49" width="5.25" style="12" bestFit="1" customWidth="1"/>
    <col min="50" max="50" width="8.75" style="12" bestFit="1" customWidth="1"/>
    <col min="51" max="51" width="5.25" style="12" bestFit="1" customWidth="1"/>
    <col min="52" max="52" width="7.875" style="12" bestFit="1" customWidth="1"/>
    <col min="53" max="54" width="8.75" style="12" bestFit="1" customWidth="1"/>
    <col min="55" max="58" width="7.875" style="12" bestFit="1" customWidth="1"/>
    <col min="59" max="60" width="8.75" style="12" bestFit="1" customWidth="1"/>
    <col min="61" max="61" width="6.125" style="12" bestFit="1" customWidth="1"/>
    <col min="62" max="63" width="8.75" style="12" bestFit="1" customWidth="1"/>
    <col min="64" max="64" width="9.625" style="12" bestFit="1" customWidth="1"/>
    <col min="65" max="65" width="7" style="12" bestFit="1" customWidth="1"/>
    <col min="66" max="70" width="10.5" style="12" bestFit="1" customWidth="1"/>
    <col min="71" max="71" width="9.625" style="12" bestFit="1" customWidth="1"/>
    <col min="72" max="72" width="10.5" style="12" bestFit="1" customWidth="1"/>
    <col min="73" max="73" width="12.375" style="12" bestFit="1" customWidth="1"/>
    <col min="74" max="74" width="9" style="12"/>
    <col min="75" max="75" width="10.625" style="12" bestFit="1" customWidth="1"/>
    <col min="76" max="76" width="9.875" style="12" bestFit="1" customWidth="1"/>
    <col min="77" max="16384" width="9" style="12"/>
  </cols>
  <sheetData>
    <row r="1" spans="1:5" s="89" customFormat="1" ht="18.75" x14ac:dyDescent="0.3">
      <c r="A1" s="294" t="s">
        <v>221</v>
      </c>
    </row>
    <row r="2" spans="1:5" ht="15.75" customHeight="1" thickBot="1" x14ac:dyDescent="0.25">
      <c r="A2" s="21"/>
      <c r="C2" s="22"/>
      <c r="D2" s="22"/>
    </row>
    <row r="3" spans="1:5" s="120" customFormat="1" ht="45.75" thickBot="1" x14ac:dyDescent="0.3">
      <c r="A3" s="485" t="s">
        <v>185</v>
      </c>
      <c r="B3" s="423" t="s">
        <v>60</v>
      </c>
      <c r="C3" s="423" t="s">
        <v>61</v>
      </c>
      <c r="D3" s="423" t="s">
        <v>62</v>
      </c>
      <c r="E3" s="423" t="s">
        <v>63</v>
      </c>
    </row>
    <row r="4" spans="1:5" s="125" customFormat="1" ht="15" x14ac:dyDescent="0.25">
      <c r="A4" s="462" t="s">
        <v>190</v>
      </c>
      <c r="B4" s="376">
        <v>808</v>
      </c>
      <c r="C4" s="376">
        <v>17</v>
      </c>
      <c r="D4" s="376">
        <v>977</v>
      </c>
      <c r="E4" s="428">
        <v>1802</v>
      </c>
    </row>
    <row r="5" spans="1:5" s="125" customFormat="1" ht="15" x14ac:dyDescent="0.25">
      <c r="A5" s="463" t="s">
        <v>191</v>
      </c>
      <c r="B5" s="429">
        <v>1189</v>
      </c>
      <c r="C5" s="376">
        <v>26</v>
      </c>
      <c r="D5" s="429">
        <v>2560</v>
      </c>
      <c r="E5" s="428">
        <v>3775</v>
      </c>
    </row>
    <row r="6" spans="1:5" s="125" customFormat="1" ht="15" x14ac:dyDescent="0.25">
      <c r="A6" s="463" t="s">
        <v>74</v>
      </c>
      <c r="B6" s="376">
        <v>5</v>
      </c>
      <c r="C6" s="376">
        <v>22</v>
      </c>
      <c r="D6" s="376">
        <v>0</v>
      </c>
      <c r="E6" s="377">
        <v>27</v>
      </c>
    </row>
    <row r="7" spans="1:5" s="125" customFormat="1" ht="15" x14ac:dyDescent="0.25">
      <c r="A7" s="463" t="s">
        <v>75</v>
      </c>
      <c r="B7" s="376">
        <v>0</v>
      </c>
      <c r="C7" s="376">
        <v>0</v>
      </c>
      <c r="D7" s="376">
        <v>2</v>
      </c>
      <c r="E7" s="377">
        <v>2</v>
      </c>
    </row>
    <row r="8" spans="1:5" s="125" customFormat="1" ht="15" x14ac:dyDescent="0.25">
      <c r="A8" s="463" t="s">
        <v>169</v>
      </c>
      <c r="B8" s="376">
        <v>415</v>
      </c>
      <c r="C8" s="376">
        <v>29</v>
      </c>
      <c r="D8" s="376">
        <v>69</v>
      </c>
      <c r="E8" s="377">
        <v>513</v>
      </c>
    </row>
    <row r="9" spans="1:5" s="125" customFormat="1" ht="15" x14ac:dyDescent="0.25">
      <c r="A9" s="463" t="s">
        <v>172</v>
      </c>
      <c r="B9" s="376">
        <v>9</v>
      </c>
      <c r="C9" s="376">
        <v>25</v>
      </c>
      <c r="D9" s="376">
        <v>3</v>
      </c>
      <c r="E9" s="377">
        <v>37</v>
      </c>
    </row>
    <row r="10" spans="1:5" s="125" customFormat="1" ht="15" x14ac:dyDescent="0.25">
      <c r="A10" s="463" t="s">
        <v>173</v>
      </c>
      <c r="B10" s="376">
        <v>174</v>
      </c>
      <c r="C10" s="376">
        <v>3</v>
      </c>
      <c r="D10" s="376">
        <v>55</v>
      </c>
      <c r="E10" s="377">
        <v>232</v>
      </c>
    </row>
    <row r="11" spans="1:5" s="125" customFormat="1" ht="15" x14ac:dyDescent="0.25">
      <c r="A11" s="463" t="s">
        <v>174</v>
      </c>
      <c r="B11" s="376">
        <v>40</v>
      </c>
      <c r="C11" s="376">
        <v>5</v>
      </c>
      <c r="D11" s="376">
        <v>0</v>
      </c>
      <c r="E11" s="377">
        <v>45</v>
      </c>
    </row>
    <row r="12" spans="1:5" s="125" customFormat="1" ht="15" x14ac:dyDescent="0.25">
      <c r="A12" s="463" t="s">
        <v>175</v>
      </c>
      <c r="B12" s="376">
        <v>221</v>
      </c>
      <c r="C12" s="376">
        <v>52</v>
      </c>
      <c r="D12" s="376">
        <v>231</v>
      </c>
      <c r="E12" s="377">
        <v>504</v>
      </c>
    </row>
    <row r="13" spans="1:5" s="125" customFormat="1" ht="15" x14ac:dyDescent="0.25">
      <c r="A13" s="463" t="s">
        <v>177</v>
      </c>
      <c r="B13" s="376">
        <v>6</v>
      </c>
      <c r="C13" s="376">
        <v>0</v>
      </c>
      <c r="D13" s="376">
        <v>0</v>
      </c>
      <c r="E13" s="377">
        <v>6</v>
      </c>
    </row>
    <row r="14" spans="1:5" s="125" customFormat="1" ht="15" x14ac:dyDescent="0.25">
      <c r="A14" s="463" t="s">
        <v>178</v>
      </c>
      <c r="B14" s="376">
        <v>23</v>
      </c>
      <c r="C14" s="376">
        <v>0</v>
      </c>
      <c r="D14" s="376">
        <v>36</v>
      </c>
      <c r="E14" s="377">
        <v>59</v>
      </c>
    </row>
    <row r="15" spans="1:5" s="125" customFormat="1" ht="15" x14ac:dyDescent="0.25">
      <c r="A15" s="463" t="s">
        <v>176</v>
      </c>
      <c r="B15" s="376">
        <v>263</v>
      </c>
      <c r="C15" s="376">
        <v>101</v>
      </c>
      <c r="D15" s="376">
        <v>920</v>
      </c>
      <c r="E15" s="428">
        <v>1284</v>
      </c>
    </row>
    <row r="16" spans="1:5" s="125" customFormat="1" ht="15" x14ac:dyDescent="0.25">
      <c r="A16" s="463" t="s">
        <v>182</v>
      </c>
      <c r="B16" s="376">
        <v>5</v>
      </c>
      <c r="C16" s="376">
        <v>0</v>
      </c>
      <c r="D16" s="376">
        <v>0</v>
      </c>
      <c r="E16" s="377">
        <v>5</v>
      </c>
    </row>
    <row r="17" spans="1:10" s="125" customFormat="1" ht="15" x14ac:dyDescent="0.25">
      <c r="A17" s="463" t="s">
        <v>181</v>
      </c>
      <c r="B17" s="376">
        <v>338</v>
      </c>
      <c r="C17" s="376">
        <v>219</v>
      </c>
      <c r="D17" s="429">
        <v>1281</v>
      </c>
      <c r="E17" s="428">
        <v>1838</v>
      </c>
    </row>
    <row r="18" spans="1:10" s="125" customFormat="1" ht="15" x14ac:dyDescent="0.25">
      <c r="A18" s="463" t="s">
        <v>183</v>
      </c>
      <c r="B18" s="376">
        <v>167</v>
      </c>
      <c r="C18" s="376">
        <v>12</v>
      </c>
      <c r="D18" s="376">
        <v>21</v>
      </c>
      <c r="E18" s="377">
        <v>200</v>
      </c>
    </row>
    <row r="19" spans="1:10" s="125" customFormat="1" ht="15" x14ac:dyDescent="0.25">
      <c r="A19" s="463" t="s">
        <v>43</v>
      </c>
      <c r="B19" s="376">
        <v>4</v>
      </c>
      <c r="C19" s="376">
        <v>0</v>
      </c>
      <c r="D19" s="376">
        <v>3</v>
      </c>
      <c r="E19" s="377">
        <v>7</v>
      </c>
    </row>
    <row r="20" spans="1:10" s="125" customFormat="1" ht="15" x14ac:dyDescent="0.25">
      <c r="A20" s="463" t="s">
        <v>44</v>
      </c>
      <c r="B20" s="376">
        <v>200</v>
      </c>
      <c r="C20" s="376">
        <v>1</v>
      </c>
      <c r="D20" s="376">
        <v>7</v>
      </c>
      <c r="E20" s="377">
        <v>208</v>
      </c>
    </row>
    <row r="21" spans="1:10" s="125" customFormat="1" ht="15" x14ac:dyDescent="0.25">
      <c r="A21" s="463" t="s">
        <v>45</v>
      </c>
      <c r="B21" s="376">
        <v>47</v>
      </c>
      <c r="C21" s="376">
        <v>1</v>
      </c>
      <c r="D21" s="376">
        <v>37</v>
      </c>
      <c r="E21" s="377">
        <v>85</v>
      </c>
    </row>
    <row r="22" spans="1:10" s="125" customFormat="1" ht="15" x14ac:dyDescent="0.25">
      <c r="A22" s="463" t="s">
        <v>46</v>
      </c>
      <c r="B22" s="376">
        <v>6</v>
      </c>
      <c r="C22" s="376">
        <v>5</v>
      </c>
      <c r="D22" s="376">
        <v>0</v>
      </c>
      <c r="E22" s="377">
        <v>11</v>
      </c>
    </row>
    <row r="23" spans="1:10" s="125" customFormat="1" ht="15" x14ac:dyDescent="0.25">
      <c r="A23" s="463" t="s">
        <v>192</v>
      </c>
      <c r="B23" s="429">
        <v>1958</v>
      </c>
      <c r="C23" s="376">
        <v>80</v>
      </c>
      <c r="D23" s="429">
        <v>2289</v>
      </c>
      <c r="E23" s="428">
        <v>4327</v>
      </c>
    </row>
    <row r="24" spans="1:10" s="125" customFormat="1" ht="15.75" thickBot="1" x14ac:dyDescent="0.3">
      <c r="A24" s="486" t="s">
        <v>47</v>
      </c>
      <c r="B24" s="376">
        <v>4</v>
      </c>
      <c r="C24" s="376">
        <v>0</v>
      </c>
      <c r="D24" s="376">
        <v>0</v>
      </c>
      <c r="E24" s="377">
        <v>4</v>
      </c>
      <c r="J24" s="107"/>
    </row>
    <row r="25" spans="1:10" s="125" customFormat="1" ht="15.75" thickBot="1" x14ac:dyDescent="0.3">
      <c r="A25" s="464" t="s">
        <v>3</v>
      </c>
      <c r="B25" s="430">
        <f>SUM(B4:B24)</f>
        <v>5882</v>
      </c>
      <c r="C25" s="430">
        <f t="shared" ref="C25:E25" si="0">SUM(C4:C24)</f>
        <v>598</v>
      </c>
      <c r="D25" s="430">
        <f t="shared" si="0"/>
        <v>8491</v>
      </c>
      <c r="E25" s="430">
        <f t="shared" si="0"/>
        <v>14971</v>
      </c>
      <c r="I25" s="107"/>
    </row>
    <row r="26" spans="1:10" s="125" customFormat="1" ht="15" x14ac:dyDescent="0.25">
      <c r="I26" s="107"/>
    </row>
    <row r="27" spans="1:10" s="125" customFormat="1" ht="15" x14ac:dyDescent="0.25">
      <c r="A27" s="119" t="s">
        <v>299</v>
      </c>
    </row>
    <row r="28" spans="1:10" s="125" customFormat="1" ht="15" x14ac:dyDescent="0.25">
      <c r="A28" s="125" t="s">
        <v>316</v>
      </c>
      <c r="E28" s="107"/>
    </row>
  </sheetData>
  <pageMargins left="0.7" right="0.7" top="0.75" bottom="0.75" header="0.3" footer="0.3"/>
  <pageSetup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14" sqref="A14"/>
    </sheetView>
  </sheetViews>
  <sheetFormatPr defaultRowHeight="12.75" x14ac:dyDescent="0.2"/>
  <cols>
    <col min="1" max="1" width="38.5" style="6" customWidth="1"/>
    <col min="2" max="2" width="19.375" style="12" customWidth="1"/>
    <col min="3" max="3" width="12.75" style="12" customWidth="1"/>
    <col min="4" max="4" width="17" style="22" customWidth="1"/>
    <col min="5" max="5" width="23.375" style="22" customWidth="1"/>
    <col min="6" max="6" width="17.5" style="6" customWidth="1"/>
    <col min="7" max="7" width="3.25" style="6" customWidth="1"/>
    <col min="8" max="8" width="3.375" style="6" customWidth="1"/>
    <col min="9" max="9" width="2.625" style="6" customWidth="1"/>
    <col min="10" max="11" width="6.125" style="6" customWidth="1"/>
    <col min="12" max="17" width="7" style="6" customWidth="1"/>
    <col min="18" max="19" width="7.875" style="6" customWidth="1"/>
    <col min="20" max="20" width="6.375" style="6" customWidth="1"/>
    <col min="21" max="21" width="9.875" style="6" bestFit="1" customWidth="1"/>
    <col min="22" max="16384" width="9" style="6"/>
  </cols>
  <sheetData>
    <row r="1" spans="1:6" s="88" customFormat="1" ht="18.75" x14ac:dyDescent="0.3">
      <c r="A1" s="206" t="s">
        <v>350</v>
      </c>
      <c r="B1" s="89"/>
      <c r="C1" s="89"/>
      <c r="D1" s="109"/>
      <c r="E1" s="109"/>
    </row>
    <row r="2" spans="1:6" x14ac:dyDescent="0.2">
      <c r="A2" s="3"/>
    </row>
    <row r="3" spans="1:6" s="108" customFormat="1" ht="30.75" thickBot="1" x14ac:dyDescent="0.3">
      <c r="A3" s="431" t="s">
        <v>265</v>
      </c>
      <c r="B3" s="432" t="s">
        <v>56</v>
      </c>
      <c r="C3" s="432" t="s">
        <v>40</v>
      </c>
      <c r="D3" s="432" t="s">
        <v>235</v>
      </c>
      <c r="E3" s="432" t="s">
        <v>353</v>
      </c>
      <c r="F3" s="432" t="s">
        <v>354</v>
      </c>
    </row>
    <row r="4" spans="1:6" s="106" customFormat="1" ht="15" x14ac:dyDescent="0.25">
      <c r="A4" s="433" t="s">
        <v>267</v>
      </c>
      <c r="B4" s="378">
        <v>2369</v>
      </c>
      <c r="C4" s="378">
        <v>12332550.467000002</v>
      </c>
      <c r="D4" s="373">
        <v>0</v>
      </c>
      <c r="E4" s="381">
        <v>20218583.694000091</v>
      </c>
      <c r="F4" s="373">
        <v>0</v>
      </c>
    </row>
    <row r="5" spans="1:6" s="106" customFormat="1" ht="15" x14ac:dyDescent="0.25">
      <c r="A5" s="434" t="s">
        <v>269</v>
      </c>
      <c r="B5" s="379">
        <v>87</v>
      </c>
      <c r="C5" s="379">
        <v>306898.40000000002</v>
      </c>
      <c r="D5" s="374">
        <v>0</v>
      </c>
      <c r="E5" s="382">
        <v>843937.76400000008</v>
      </c>
      <c r="F5" s="374">
        <v>0</v>
      </c>
    </row>
    <row r="6" spans="1:6" s="106" customFormat="1" ht="15" x14ac:dyDescent="0.25">
      <c r="A6" s="435" t="s">
        <v>270</v>
      </c>
      <c r="B6" s="378">
        <v>1</v>
      </c>
      <c r="C6" s="378">
        <v>225369.87</v>
      </c>
      <c r="D6" s="373">
        <v>0</v>
      </c>
      <c r="E6" s="381">
        <v>6139587.7400000002</v>
      </c>
      <c r="F6" s="373">
        <v>0</v>
      </c>
    </row>
    <row r="7" spans="1:6" s="106" customFormat="1" ht="15" x14ac:dyDescent="0.25">
      <c r="A7" s="434" t="s">
        <v>271</v>
      </c>
      <c r="B7" s="379">
        <v>2</v>
      </c>
      <c r="C7" s="379">
        <v>5868</v>
      </c>
      <c r="D7" s="374">
        <v>0</v>
      </c>
      <c r="E7" s="382">
        <v>52840.92</v>
      </c>
      <c r="F7" s="374">
        <v>0</v>
      </c>
    </row>
    <row r="8" spans="1:6" s="106" customFormat="1" ht="15" x14ac:dyDescent="0.25">
      <c r="A8" s="435" t="s">
        <v>272</v>
      </c>
      <c r="B8" s="378">
        <v>1</v>
      </c>
      <c r="C8" s="378">
        <v>1</v>
      </c>
      <c r="D8" s="373">
        <v>0</v>
      </c>
      <c r="E8" s="381">
        <v>8.98</v>
      </c>
      <c r="F8" s="373">
        <v>0</v>
      </c>
    </row>
    <row r="9" spans="1:6" s="106" customFormat="1" ht="15" x14ac:dyDescent="0.25">
      <c r="A9" s="434" t="s">
        <v>273</v>
      </c>
      <c r="B9" s="379">
        <v>183</v>
      </c>
      <c r="C9" s="379">
        <v>3029814</v>
      </c>
      <c r="D9" s="374">
        <v>0</v>
      </c>
      <c r="E9" s="374">
        <v>0</v>
      </c>
      <c r="F9" s="382">
        <v>81281489.060000002</v>
      </c>
    </row>
    <row r="10" spans="1:6" s="156" customFormat="1" ht="15" x14ac:dyDescent="0.25">
      <c r="A10" s="435" t="s">
        <v>274</v>
      </c>
      <c r="B10" s="378">
        <v>713</v>
      </c>
      <c r="C10" s="378">
        <v>4200458</v>
      </c>
      <c r="D10" s="373">
        <v>0</v>
      </c>
      <c r="E10" s="373">
        <v>0</v>
      </c>
      <c r="F10" s="381">
        <v>68169538.007999986</v>
      </c>
    </row>
    <row r="11" spans="1:6" s="156" customFormat="1" ht="15" x14ac:dyDescent="0.25">
      <c r="A11" s="434" t="s">
        <v>275</v>
      </c>
      <c r="B11" s="379">
        <v>3</v>
      </c>
      <c r="C11" s="379">
        <v>1184</v>
      </c>
      <c r="D11" s="374">
        <v>0</v>
      </c>
      <c r="E11" s="382">
        <v>12299.849999999999</v>
      </c>
      <c r="F11" s="374">
        <v>0</v>
      </c>
    </row>
    <row r="12" spans="1:6" s="156" customFormat="1" ht="15" x14ac:dyDescent="0.25">
      <c r="A12" s="435" t="s">
        <v>276</v>
      </c>
      <c r="B12" s="378">
        <v>14</v>
      </c>
      <c r="C12" s="378">
        <v>79406</v>
      </c>
      <c r="D12" s="373">
        <v>0</v>
      </c>
      <c r="E12" s="381">
        <v>103390.78700000001</v>
      </c>
      <c r="F12" s="373">
        <v>0</v>
      </c>
    </row>
    <row r="13" spans="1:6" s="156" customFormat="1" ht="15" x14ac:dyDescent="0.25">
      <c r="A13" s="434" t="s">
        <v>277</v>
      </c>
      <c r="B13" s="379">
        <v>4</v>
      </c>
      <c r="C13" s="379">
        <v>70425.67</v>
      </c>
      <c r="D13" s="380">
        <v>819190</v>
      </c>
      <c r="E13" s="382">
        <v>120520.52999999998</v>
      </c>
      <c r="F13" s="374">
        <v>0</v>
      </c>
    </row>
    <row r="14" spans="1:6" s="156" customFormat="1" ht="15" x14ac:dyDescent="0.25">
      <c r="A14" s="435" t="s">
        <v>278</v>
      </c>
      <c r="B14" s="378">
        <v>6</v>
      </c>
      <c r="C14" s="378">
        <v>2074</v>
      </c>
      <c r="D14" s="373">
        <v>0</v>
      </c>
      <c r="E14" s="381">
        <v>5847.98</v>
      </c>
      <c r="F14" s="373">
        <v>0</v>
      </c>
    </row>
    <row r="15" spans="1:6" s="156" customFormat="1" ht="15" x14ac:dyDescent="0.25">
      <c r="A15" s="434" t="s">
        <v>366</v>
      </c>
      <c r="B15" s="379">
        <v>1052</v>
      </c>
      <c r="C15" s="379">
        <v>5312293.9960000003</v>
      </c>
      <c r="D15" s="374">
        <v>0</v>
      </c>
      <c r="E15" s="382">
        <v>7894883.5870000003</v>
      </c>
      <c r="F15" s="382">
        <v>523366.239</v>
      </c>
    </row>
    <row r="16" spans="1:6" s="156" customFormat="1" ht="15" x14ac:dyDescent="0.25">
      <c r="A16" s="435" t="s">
        <v>279</v>
      </c>
      <c r="B16" s="378">
        <v>1263</v>
      </c>
      <c r="C16" s="378">
        <v>5881226</v>
      </c>
      <c r="D16" s="373">
        <v>0</v>
      </c>
      <c r="E16" s="381">
        <v>8881202.0440000203</v>
      </c>
      <c r="F16" s="373">
        <v>0</v>
      </c>
    </row>
    <row r="17" spans="1:6" s="156" customFormat="1" ht="15" x14ac:dyDescent="0.25">
      <c r="A17" s="434" t="s">
        <v>280</v>
      </c>
      <c r="B17" s="379">
        <v>52</v>
      </c>
      <c r="C17" s="379">
        <v>345798.94999999995</v>
      </c>
      <c r="D17" s="380">
        <v>33433407</v>
      </c>
      <c r="E17" s="382">
        <v>1607749.16</v>
      </c>
      <c r="F17" s="374">
        <v>0</v>
      </c>
    </row>
    <row r="18" spans="1:6" s="156" customFormat="1" ht="15" x14ac:dyDescent="0.25">
      <c r="A18" s="435" t="s">
        <v>281</v>
      </c>
      <c r="B18" s="378">
        <v>27</v>
      </c>
      <c r="C18" s="378">
        <v>249658.74000000002</v>
      </c>
      <c r="D18" s="373">
        <v>0</v>
      </c>
      <c r="E18" s="381">
        <v>161930.71399999998</v>
      </c>
      <c r="F18" s="373">
        <v>0</v>
      </c>
    </row>
    <row r="19" spans="1:6" s="156" customFormat="1" ht="15.75" thickBot="1" x14ac:dyDescent="0.3">
      <c r="A19" s="436" t="s">
        <v>282</v>
      </c>
      <c r="B19" s="379">
        <v>105</v>
      </c>
      <c r="C19" s="379">
        <v>368910</v>
      </c>
      <c r="D19" s="380">
        <v>3249402.73</v>
      </c>
      <c r="E19" s="382">
        <v>973950.00900000008</v>
      </c>
      <c r="F19" s="374">
        <v>0</v>
      </c>
    </row>
    <row r="20" spans="1:6" s="156" customFormat="1" ht="20.25" customHeight="1" thickBot="1" x14ac:dyDescent="0.3">
      <c r="A20" s="440" t="s">
        <v>236</v>
      </c>
      <c r="B20" s="437">
        <v>5882</v>
      </c>
      <c r="C20" s="437">
        <v>32411937.093000002</v>
      </c>
      <c r="D20" s="438">
        <v>37501999.730000004</v>
      </c>
      <c r="E20" s="439">
        <v>47110073.759001032</v>
      </c>
      <c r="F20" s="439">
        <v>149974393.30699995</v>
      </c>
    </row>
    <row r="21" spans="1:6" s="156" customFormat="1" ht="15" x14ac:dyDescent="0.25">
      <c r="A21" s="375"/>
      <c r="B21" s="376"/>
      <c r="C21" s="376"/>
      <c r="D21" s="376"/>
      <c r="E21" s="377"/>
      <c r="F21" s="375"/>
    </row>
    <row r="22" spans="1:6" s="106" customFormat="1" ht="15" x14ac:dyDescent="0.25">
      <c r="A22" s="119" t="s">
        <v>299</v>
      </c>
      <c r="B22" s="119"/>
      <c r="C22" s="119"/>
      <c r="D22" s="119"/>
      <c r="E22" s="119"/>
      <c r="F22" s="119"/>
    </row>
    <row r="23" spans="1:6" s="106" customFormat="1" ht="15" x14ac:dyDescent="0.25">
      <c r="A23" s="560" t="s">
        <v>367</v>
      </c>
      <c r="B23" s="560"/>
      <c r="C23" s="560"/>
      <c r="D23" s="560"/>
      <c r="E23" s="560"/>
      <c r="F23" s="560"/>
    </row>
    <row r="24" spans="1:6" x14ac:dyDescent="0.2">
      <c r="A24" s="83"/>
      <c r="B24" s="83"/>
      <c r="C24" s="83"/>
      <c r="D24" s="83"/>
      <c r="E24" s="83"/>
      <c r="F24" s="83"/>
    </row>
    <row r="44" spans="1:6" x14ac:dyDescent="0.2">
      <c r="A44" s="20"/>
      <c r="B44" s="20"/>
      <c r="C44" s="20"/>
      <c r="D44" s="20"/>
      <c r="E44" s="20"/>
      <c r="F44" s="20"/>
    </row>
    <row r="45" spans="1:6" x14ac:dyDescent="0.2">
      <c r="A45" s="3"/>
    </row>
  </sheetData>
  <mergeCells count="1">
    <mergeCell ref="A23:F23"/>
  </mergeCells>
  <pageMargins left="0.7" right="0.7" top="0.75" bottom="0.75" header="0.3" footer="0.3"/>
  <pageSetup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16" sqref="B16"/>
    </sheetView>
  </sheetViews>
  <sheetFormatPr defaultRowHeight="14.25" x14ac:dyDescent="0.2"/>
  <cols>
    <col min="1" max="1" width="32.125" customWidth="1"/>
    <col min="2" max="2" width="20.125" customWidth="1"/>
    <col min="3" max="3" width="17" customWidth="1"/>
    <col min="4" max="4" width="33.75" customWidth="1"/>
    <col min="5" max="5" width="25.375" customWidth="1"/>
  </cols>
  <sheetData>
    <row r="1" spans="1:7" s="88" customFormat="1" ht="18.75" x14ac:dyDescent="0.3">
      <c r="A1" s="206" t="s">
        <v>351</v>
      </c>
      <c r="B1" s="89"/>
      <c r="C1" s="89"/>
      <c r="D1" s="109"/>
      <c r="E1" s="109"/>
    </row>
    <row r="2" spans="1:7" ht="15" thickBot="1" x14ac:dyDescent="0.25"/>
    <row r="3" spans="1:7" ht="15.75" thickBot="1" x14ac:dyDescent="0.3">
      <c r="A3" s="487" t="s">
        <v>265</v>
      </c>
      <c r="B3" s="443" t="s">
        <v>355</v>
      </c>
      <c r="C3" s="443" t="s">
        <v>235</v>
      </c>
      <c r="D3" s="443" t="s">
        <v>353</v>
      </c>
      <c r="E3" s="443" t="s">
        <v>354</v>
      </c>
    </row>
    <row r="4" spans="1:7" ht="15" x14ac:dyDescent="0.25">
      <c r="A4" s="447" t="s">
        <v>266</v>
      </c>
      <c r="B4" s="261">
        <v>4</v>
      </c>
      <c r="C4" s="444">
        <v>0</v>
      </c>
      <c r="D4" s="403">
        <v>689.88</v>
      </c>
      <c r="E4" s="444">
        <v>0</v>
      </c>
    </row>
    <row r="5" spans="1:7" ht="15" x14ac:dyDescent="0.25">
      <c r="A5" s="448" t="s">
        <v>267</v>
      </c>
      <c r="B5" s="261">
        <v>3016</v>
      </c>
      <c r="C5" s="444">
        <v>0</v>
      </c>
      <c r="D5" s="403">
        <v>200257391.55299938</v>
      </c>
      <c r="E5" s="444">
        <v>0</v>
      </c>
    </row>
    <row r="6" spans="1:7" ht="15" x14ac:dyDescent="0.25">
      <c r="A6" s="448" t="s">
        <v>268</v>
      </c>
      <c r="B6" s="261">
        <v>2</v>
      </c>
      <c r="C6" s="444">
        <v>0</v>
      </c>
      <c r="D6" s="403">
        <v>239.90799999999999</v>
      </c>
      <c r="E6" s="444">
        <v>0</v>
      </c>
    </row>
    <row r="7" spans="1:7" ht="15" x14ac:dyDescent="0.25">
      <c r="A7" s="448" t="s">
        <v>269</v>
      </c>
      <c r="B7" s="261">
        <v>123</v>
      </c>
      <c r="C7" s="444">
        <v>0</v>
      </c>
      <c r="D7" s="403">
        <v>1461017.7419999994</v>
      </c>
      <c r="E7" s="444">
        <v>0</v>
      </c>
    </row>
    <row r="8" spans="1:7" ht="15" x14ac:dyDescent="0.25">
      <c r="A8" s="448" t="s">
        <v>273</v>
      </c>
      <c r="B8" s="261">
        <v>5</v>
      </c>
      <c r="C8" s="444">
        <v>0</v>
      </c>
      <c r="D8" s="444">
        <v>0</v>
      </c>
      <c r="E8" s="403">
        <v>286857</v>
      </c>
    </row>
    <row r="9" spans="1:7" ht="15" x14ac:dyDescent="0.25">
      <c r="A9" s="448" t="s">
        <v>274</v>
      </c>
      <c r="B9" s="261">
        <v>84</v>
      </c>
      <c r="C9" s="444">
        <v>0</v>
      </c>
      <c r="D9" s="444">
        <v>0</v>
      </c>
      <c r="E9" s="403">
        <v>133940.783</v>
      </c>
    </row>
    <row r="10" spans="1:7" ht="15" x14ac:dyDescent="0.25">
      <c r="A10" s="448" t="s">
        <v>276</v>
      </c>
      <c r="B10" s="261">
        <v>31</v>
      </c>
      <c r="C10" s="444">
        <v>0</v>
      </c>
      <c r="D10" s="403">
        <v>19450.811000000002</v>
      </c>
      <c r="E10" s="444">
        <v>0</v>
      </c>
    </row>
    <row r="11" spans="1:7" ht="15" x14ac:dyDescent="0.25">
      <c r="A11" s="448" t="s">
        <v>277</v>
      </c>
      <c r="B11" s="261">
        <v>1</v>
      </c>
      <c r="C11" s="403">
        <v>5760</v>
      </c>
      <c r="D11" s="403">
        <v>850</v>
      </c>
      <c r="E11" s="444">
        <v>0</v>
      </c>
    </row>
    <row r="12" spans="1:7" ht="15" x14ac:dyDescent="0.25">
      <c r="A12" s="448" t="s">
        <v>278</v>
      </c>
      <c r="B12" s="261">
        <v>1</v>
      </c>
      <c r="C12" s="444">
        <v>0</v>
      </c>
      <c r="D12" s="403">
        <v>2305.61</v>
      </c>
      <c r="E12" s="444">
        <v>0</v>
      </c>
    </row>
    <row r="13" spans="1:7" ht="15" x14ac:dyDescent="0.25">
      <c r="A13" s="448" t="s">
        <v>366</v>
      </c>
      <c r="B13" s="261">
        <v>4010</v>
      </c>
      <c r="C13" s="444">
        <v>0</v>
      </c>
      <c r="D13" s="403">
        <v>14630095.378000032</v>
      </c>
      <c r="E13" s="403">
        <v>3941.3119999999999</v>
      </c>
    </row>
    <row r="14" spans="1:7" ht="15" x14ac:dyDescent="0.25">
      <c r="A14" s="448" t="s">
        <v>279</v>
      </c>
      <c r="B14" s="261">
        <v>837</v>
      </c>
      <c r="C14" s="444">
        <v>0</v>
      </c>
      <c r="D14" s="403">
        <v>6009769.4300000081</v>
      </c>
      <c r="E14" s="444">
        <v>0</v>
      </c>
      <c r="G14" s="385"/>
    </row>
    <row r="15" spans="1:7" ht="15" x14ac:dyDescent="0.25">
      <c r="A15" s="448" t="s">
        <v>280</v>
      </c>
      <c r="B15" s="261">
        <v>32</v>
      </c>
      <c r="C15" s="403">
        <v>29746576</v>
      </c>
      <c r="D15" s="403">
        <v>500444.87999999989</v>
      </c>
      <c r="E15" s="444">
        <v>0</v>
      </c>
    </row>
    <row r="16" spans="1:7" ht="15" x14ac:dyDescent="0.25">
      <c r="A16" s="448" t="s">
        <v>281</v>
      </c>
      <c r="B16" s="261">
        <v>114</v>
      </c>
      <c r="C16" s="444">
        <v>0</v>
      </c>
      <c r="D16" s="403">
        <v>228983.584</v>
      </c>
      <c r="E16" s="444">
        <v>0</v>
      </c>
    </row>
    <row r="17" spans="1:6" ht="15.75" thickBot="1" x14ac:dyDescent="0.3">
      <c r="A17" s="448" t="s">
        <v>282</v>
      </c>
      <c r="B17" s="261">
        <v>231</v>
      </c>
      <c r="C17" s="403">
        <v>157810</v>
      </c>
      <c r="D17" s="403">
        <v>1049317.7709999999</v>
      </c>
      <c r="E17" s="444">
        <v>0</v>
      </c>
    </row>
    <row r="18" spans="1:6" ht="15.75" thickBot="1" x14ac:dyDescent="0.3">
      <c r="A18" s="449" t="s">
        <v>3</v>
      </c>
      <c r="B18" s="445">
        <v>8491</v>
      </c>
      <c r="C18" s="446">
        <v>29910146</v>
      </c>
      <c r="D18" s="446">
        <v>224160556.54700109</v>
      </c>
      <c r="E18" s="446">
        <v>424739.09500000003</v>
      </c>
    </row>
    <row r="20" spans="1:6" s="106" customFormat="1" ht="15" x14ac:dyDescent="0.25">
      <c r="A20" s="119" t="s">
        <v>299</v>
      </c>
      <c r="B20" s="119"/>
      <c r="C20" s="119"/>
      <c r="D20" s="119"/>
      <c r="E20" s="119"/>
      <c r="F20" s="119"/>
    </row>
    <row r="21" spans="1:6" s="106" customFormat="1" ht="15" x14ac:dyDescent="0.25">
      <c r="A21" s="560" t="s">
        <v>367</v>
      </c>
      <c r="B21" s="560"/>
      <c r="C21" s="560"/>
      <c r="D21" s="560"/>
      <c r="E21" s="560"/>
      <c r="F21" s="560"/>
    </row>
  </sheetData>
  <mergeCells count="1">
    <mergeCell ref="A21:F21"/>
  </mergeCell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C17" sqref="C17"/>
    </sheetView>
  </sheetViews>
  <sheetFormatPr defaultRowHeight="14.25" x14ac:dyDescent="0.2"/>
  <cols>
    <col min="1" max="1" width="29" customWidth="1"/>
    <col min="2" max="2" width="21.75" customWidth="1"/>
    <col min="3" max="3" width="14.75" customWidth="1"/>
    <col min="4" max="4" width="17" customWidth="1"/>
    <col min="5" max="5" width="21.625" customWidth="1"/>
    <col min="6" max="6" width="18" customWidth="1"/>
  </cols>
  <sheetData>
    <row r="1" spans="1:6" s="88" customFormat="1" ht="18.75" x14ac:dyDescent="0.3">
      <c r="A1" s="206" t="s">
        <v>352</v>
      </c>
      <c r="B1" s="89"/>
      <c r="C1" s="89"/>
      <c r="D1" s="109"/>
      <c r="E1" s="109"/>
    </row>
    <row r="2" spans="1:6" ht="15" thickBot="1" x14ac:dyDescent="0.25"/>
    <row r="3" spans="1:6" ht="30.75" thickBot="1" x14ac:dyDescent="0.3">
      <c r="A3" s="466" t="s">
        <v>265</v>
      </c>
      <c r="B3" s="441" t="s">
        <v>356</v>
      </c>
      <c r="C3" s="132" t="s">
        <v>65</v>
      </c>
      <c r="D3" s="441" t="s">
        <v>235</v>
      </c>
      <c r="E3" s="441" t="s">
        <v>353</v>
      </c>
      <c r="F3" s="442" t="s">
        <v>354</v>
      </c>
    </row>
    <row r="4" spans="1:6" ht="15" x14ac:dyDescent="0.25">
      <c r="A4" s="465" t="s">
        <v>269</v>
      </c>
      <c r="B4" s="125">
        <v>9</v>
      </c>
      <c r="C4" s="125">
        <v>18.190000000000001</v>
      </c>
      <c r="D4" s="383">
        <v>0</v>
      </c>
      <c r="E4" s="383">
        <v>0</v>
      </c>
      <c r="F4" s="383">
        <v>0</v>
      </c>
    </row>
    <row r="5" spans="1:6" ht="15" x14ac:dyDescent="0.25">
      <c r="A5" s="465" t="s">
        <v>272</v>
      </c>
      <c r="B5" s="125">
        <v>1</v>
      </c>
      <c r="C5" s="125">
        <v>0.9</v>
      </c>
      <c r="D5" s="383">
        <v>0</v>
      </c>
      <c r="E5" s="123">
        <v>1981.02</v>
      </c>
      <c r="F5" s="383">
        <v>0</v>
      </c>
    </row>
    <row r="6" spans="1:6" ht="15" x14ac:dyDescent="0.25">
      <c r="A6" s="465" t="s">
        <v>273</v>
      </c>
      <c r="B6" s="125">
        <v>21</v>
      </c>
      <c r="C6" s="125">
        <v>70.762000000000015</v>
      </c>
      <c r="D6" s="383">
        <v>0</v>
      </c>
      <c r="E6" s="383">
        <v>0</v>
      </c>
      <c r="F6" s="123">
        <v>74629.89</v>
      </c>
    </row>
    <row r="7" spans="1:6" ht="15" x14ac:dyDescent="0.25">
      <c r="A7" s="465" t="s">
        <v>274</v>
      </c>
      <c r="B7" s="125">
        <v>270</v>
      </c>
      <c r="C7" s="125">
        <v>1239.7360000000001</v>
      </c>
      <c r="D7" s="383">
        <v>0</v>
      </c>
      <c r="E7" s="383">
        <v>0</v>
      </c>
      <c r="F7" s="123">
        <v>1607148.2400000002</v>
      </c>
    </row>
    <row r="8" spans="1:6" ht="15" x14ac:dyDescent="0.25">
      <c r="A8" s="465" t="s">
        <v>277</v>
      </c>
      <c r="B8" s="125">
        <v>1</v>
      </c>
      <c r="C8" s="125">
        <v>0.99</v>
      </c>
      <c r="D8" s="123">
        <v>228120</v>
      </c>
      <c r="E8" s="383">
        <v>0</v>
      </c>
      <c r="F8" s="383">
        <v>0</v>
      </c>
    </row>
    <row r="9" spans="1:6" ht="15" x14ac:dyDescent="0.25">
      <c r="A9" s="465" t="s">
        <v>278</v>
      </c>
      <c r="B9" s="125">
        <v>1</v>
      </c>
      <c r="C9" s="125">
        <v>0.54</v>
      </c>
      <c r="D9" s="383">
        <v>0</v>
      </c>
      <c r="E9" s="123">
        <v>1182.01</v>
      </c>
      <c r="F9" s="383">
        <v>0</v>
      </c>
    </row>
    <row r="10" spans="1:6" ht="15" x14ac:dyDescent="0.25">
      <c r="A10" s="465" t="s">
        <v>366</v>
      </c>
      <c r="B10" s="125">
        <v>162</v>
      </c>
      <c r="C10" s="125">
        <v>2567.9759999999987</v>
      </c>
      <c r="D10" s="383">
        <v>0</v>
      </c>
      <c r="E10" s="383">
        <v>0</v>
      </c>
      <c r="F10" s="383">
        <v>0</v>
      </c>
    </row>
    <row r="11" spans="1:6" ht="15" x14ac:dyDescent="0.25">
      <c r="A11" s="465" t="s">
        <v>279</v>
      </c>
      <c r="B11" s="125">
        <v>54</v>
      </c>
      <c r="C11" s="125">
        <v>9732.1100000000042</v>
      </c>
      <c r="D11" s="383">
        <v>0</v>
      </c>
      <c r="E11" s="383">
        <v>0</v>
      </c>
      <c r="F11" s="383">
        <v>0</v>
      </c>
    </row>
    <row r="12" spans="1:6" ht="15" x14ac:dyDescent="0.25">
      <c r="A12" s="465" t="s">
        <v>280</v>
      </c>
      <c r="B12" s="125">
        <v>8</v>
      </c>
      <c r="C12" s="125">
        <v>8972.59</v>
      </c>
      <c r="D12" s="123">
        <v>5753000</v>
      </c>
      <c r="E12" s="123">
        <v>6579.18</v>
      </c>
      <c r="F12" s="383">
        <v>0</v>
      </c>
    </row>
    <row r="13" spans="1:6" ht="15" x14ac:dyDescent="0.25">
      <c r="A13" s="465" t="s">
        <v>281</v>
      </c>
      <c r="B13" s="125">
        <v>6</v>
      </c>
      <c r="C13" s="125">
        <v>25.650000000000002</v>
      </c>
      <c r="D13" s="383">
        <v>0</v>
      </c>
      <c r="E13" s="383">
        <v>0</v>
      </c>
      <c r="F13" s="383">
        <v>0</v>
      </c>
    </row>
    <row r="14" spans="1:6" ht="15.75" thickBot="1" x14ac:dyDescent="0.3">
      <c r="A14" s="465" t="s">
        <v>282</v>
      </c>
      <c r="B14" s="125">
        <v>65</v>
      </c>
      <c r="C14" s="125">
        <v>1950.5840000000003</v>
      </c>
      <c r="D14" s="123">
        <v>35654926.379999995</v>
      </c>
      <c r="E14" s="383">
        <v>0</v>
      </c>
      <c r="F14" s="383">
        <v>0</v>
      </c>
    </row>
    <row r="15" spans="1:6" ht="15.75" thickBot="1" x14ac:dyDescent="0.3">
      <c r="A15" s="258" t="s">
        <v>3</v>
      </c>
      <c r="B15" s="132">
        <v>598</v>
      </c>
      <c r="C15" s="132">
        <v>24580.028000000002</v>
      </c>
      <c r="D15" s="130">
        <v>41636046.380000003</v>
      </c>
      <c r="E15" s="130">
        <v>9742.24</v>
      </c>
      <c r="F15" s="384">
        <v>1681790.1300000004</v>
      </c>
    </row>
    <row r="17" spans="1:6" s="106" customFormat="1" ht="15" x14ac:dyDescent="0.25">
      <c r="A17" s="119" t="s">
        <v>299</v>
      </c>
      <c r="B17" s="119"/>
      <c r="C17" s="119"/>
      <c r="D17" s="119"/>
      <c r="E17" s="119"/>
      <c r="F17" s="119"/>
    </row>
    <row r="18" spans="1:6" s="106" customFormat="1" ht="15" x14ac:dyDescent="0.25">
      <c r="A18" s="560" t="s">
        <v>294</v>
      </c>
      <c r="B18" s="560"/>
      <c r="C18" s="560"/>
      <c r="D18" s="560"/>
      <c r="E18" s="560"/>
      <c r="F18" s="560"/>
    </row>
  </sheetData>
  <mergeCells count="1">
    <mergeCell ref="A18:F18"/>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7"/>
  <sheetViews>
    <sheetView zoomScaleNormal="100" workbookViewId="0">
      <selection activeCell="B22" sqref="B22"/>
    </sheetView>
  </sheetViews>
  <sheetFormatPr defaultColWidth="8" defaultRowHeight="12.75" x14ac:dyDescent="0.2"/>
  <cols>
    <col min="1" max="1" width="13.25" style="32" customWidth="1"/>
    <col min="2" max="2" width="80" style="32" bestFit="1" customWidth="1"/>
    <col min="3" max="16384" width="8" style="32"/>
  </cols>
  <sheetData>
    <row r="2" spans="1:6" s="93" customFormat="1" ht="18.75" x14ac:dyDescent="0.3">
      <c r="A2" s="533" t="s">
        <v>293</v>
      </c>
      <c r="B2" s="533"/>
    </row>
    <row r="3" spans="1:6" s="93" customFormat="1" ht="15.75" x14ac:dyDescent="0.25">
      <c r="A3" s="534" t="s">
        <v>163</v>
      </c>
      <c r="B3" s="534"/>
    </row>
    <row r="4" spans="1:6" s="93" customFormat="1" ht="15.75" x14ac:dyDescent="0.25">
      <c r="A4" s="94"/>
    </row>
    <row r="5" spans="1:6" s="93" customFormat="1" ht="15.75" x14ac:dyDescent="0.25">
      <c r="A5" s="94"/>
    </row>
    <row r="6" spans="1:6" s="93" customFormat="1" ht="15.75" x14ac:dyDescent="0.25">
      <c r="A6" s="534" t="s">
        <v>168</v>
      </c>
      <c r="B6" s="534"/>
    </row>
    <row r="7" spans="1:6" s="93" customFormat="1" ht="15.75" x14ac:dyDescent="0.25">
      <c r="A7" s="94"/>
    </row>
    <row r="8" spans="1:6" s="97" customFormat="1" ht="15.75" x14ac:dyDescent="0.25">
      <c r="A8" s="95" t="s">
        <v>197</v>
      </c>
      <c r="B8" s="95" t="s">
        <v>224</v>
      </c>
      <c r="C8" s="95"/>
      <c r="D8" s="95"/>
      <c r="E8" s="96"/>
      <c r="F8" s="96"/>
    </row>
    <row r="9" spans="1:6" s="97" customFormat="1" ht="15.75" x14ac:dyDescent="0.25">
      <c r="A9" s="95" t="s">
        <v>198</v>
      </c>
      <c r="B9" s="95" t="s">
        <v>225</v>
      </c>
      <c r="C9" s="95"/>
      <c r="D9" s="95"/>
      <c r="E9" s="98"/>
      <c r="F9" s="98"/>
    </row>
    <row r="10" spans="1:6" s="97" customFormat="1" ht="15.75" x14ac:dyDescent="0.25">
      <c r="A10" s="95" t="s">
        <v>199</v>
      </c>
      <c r="B10" s="95" t="s">
        <v>226</v>
      </c>
      <c r="C10" s="95"/>
      <c r="D10" s="95"/>
      <c r="E10" s="98"/>
      <c r="F10" s="98"/>
    </row>
    <row r="11" spans="1:6" s="97" customFormat="1" ht="15.75" x14ac:dyDescent="0.25">
      <c r="A11" s="95" t="s">
        <v>200</v>
      </c>
      <c r="B11" s="95" t="s">
        <v>227</v>
      </c>
      <c r="C11" s="95"/>
      <c r="D11" s="95"/>
      <c r="E11" s="98"/>
      <c r="F11" s="98"/>
    </row>
    <row r="12" spans="1:6" s="97" customFormat="1" ht="15.75" x14ac:dyDescent="0.25">
      <c r="A12" s="95" t="s">
        <v>201</v>
      </c>
      <c r="B12" s="95" t="s">
        <v>327</v>
      </c>
      <c r="C12" s="95"/>
      <c r="D12" s="95"/>
      <c r="E12" s="98"/>
      <c r="F12" s="98"/>
    </row>
    <row r="13" spans="1:6" s="97" customFormat="1" ht="15.75" x14ac:dyDescent="0.25">
      <c r="A13" s="95" t="s">
        <v>202</v>
      </c>
      <c r="B13" s="95" t="s">
        <v>328</v>
      </c>
      <c r="C13" s="95"/>
      <c r="D13" s="95"/>
      <c r="E13" s="98"/>
      <c r="F13" s="98"/>
    </row>
    <row r="14" spans="1:6" s="93" customFormat="1" ht="15.75" x14ac:dyDescent="0.25">
      <c r="A14" s="99" t="s">
        <v>203</v>
      </c>
      <c r="B14" s="99" t="s">
        <v>228</v>
      </c>
      <c r="C14" s="99"/>
      <c r="D14" s="99"/>
      <c r="E14" s="100"/>
      <c r="F14" s="100"/>
    </row>
    <row r="15" spans="1:6" s="93" customFormat="1" ht="15.75" x14ac:dyDescent="0.25">
      <c r="A15" s="99" t="s">
        <v>204</v>
      </c>
      <c r="B15" s="99" t="s">
        <v>229</v>
      </c>
      <c r="C15" s="99"/>
      <c r="D15" s="99"/>
    </row>
    <row r="16" spans="1:6" s="93" customFormat="1" ht="15.75" x14ac:dyDescent="0.25">
      <c r="A16" s="99" t="s">
        <v>205</v>
      </c>
      <c r="B16" s="99" t="s">
        <v>358</v>
      </c>
      <c r="C16" s="99"/>
      <c r="D16" s="99"/>
    </row>
    <row r="17" spans="1:4" s="93" customFormat="1" ht="15.75" x14ac:dyDescent="0.25">
      <c r="A17" s="99" t="s">
        <v>206</v>
      </c>
      <c r="B17" s="481" t="s">
        <v>373</v>
      </c>
      <c r="C17" s="99"/>
      <c r="D17" s="99"/>
    </row>
    <row r="18" spans="1:4" s="93" customFormat="1" ht="15.75" x14ac:dyDescent="0.25">
      <c r="A18" s="99" t="s">
        <v>207</v>
      </c>
      <c r="B18" s="99" t="s">
        <v>230</v>
      </c>
      <c r="C18" s="99"/>
      <c r="D18" s="99"/>
    </row>
    <row r="19" spans="1:4" s="93" customFormat="1" ht="15.75" x14ac:dyDescent="0.25">
      <c r="A19" s="99" t="s">
        <v>208</v>
      </c>
      <c r="B19" s="99" t="s">
        <v>231</v>
      </c>
      <c r="C19" s="99"/>
      <c r="D19" s="99"/>
    </row>
    <row r="20" spans="1:4" s="93" customFormat="1" ht="15.75" x14ac:dyDescent="0.25">
      <c r="A20" s="101" t="s">
        <v>209</v>
      </c>
      <c r="B20" s="101" t="s">
        <v>232</v>
      </c>
      <c r="C20" s="101"/>
      <c r="D20" s="99"/>
    </row>
    <row r="21" spans="1:4" s="93" customFormat="1" ht="15.75" x14ac:dyDescent="0.25">
      <c r="A21" s="99" t="s">
        <v>210</v>
      </c>
      <c r="B21" s="99" t="s">
        <v>233</v>
      </c>
      <c r="C21" s="99"/>
      <c r="D21" s="99"/>
    </row>
    <row r="22" spans="1:4" s="93" customFormat="1" ht="15.75" x14ac:dyDescent="0.25">
      <c r="A22" s="99" t="s">
        <v>211</v>
      </c>
      <c r="B22" s="99" t="s">
        <v>347</v>
      </c>
      <c r="C22" s="99"/>
      <c r="D22" s="99"/>
    </row>
    <row r="23" spans="1:4" s="93" customFormat="1" ht="15.75" x14ac:dyDescent="0.25">
      <c r="A23" s="99" t="s">
        <v>212</v>
      </c>
      <c r="B23" s="99" t="s">
        <v>348</v>
      </c>
      <c r="C23" s="99"/>
      <c r="D23" s="99"/>
    </row>
    <row r="24" spans="1:4" s="93" customFormat="1" ht="15.75" x14ac:dyDescent="0.25">
      <c r="A24" s="99" t="s">
        <v>213</v>
      </c>
      <c r="B24" s="99" t="s">
        <v>349</v>
      </c>
      <c r="C24" s="99"/>
      <c r="D24" s="99"/>
    </row>
    <row r="25" spans="1:4" s="93" customFormat="1" ht="15.75" x14ac:dyDescent="0.25">
      <c r="A25" s="99" t="s">
        <v>214</v>
      </c>
      <c r="B25" s="99" t="s">
        <v>335</v>
      </c>
      <c r="C25" s="99"/>
      <c r="D25" s="99"/>
    </row>
    <row r="26" spans="1:4" s="93" customFormat="1" ht="15.75" x14ac:dyDescent="0.25">
      <c r="A26" s="101" t="s">
        <v>215</v>
      </c>
      <c r="B26" s="101" t="s">
        <v>371</v>
      </c>
      <c r="C26" s="99"/>
      <c r="D26" s="99"/>
    </row>
    <row r="27" spans="1:4" s="93" customFormat="1" ht="15.75" x14ac:dyDescent="0.25">
      <c r="A27" s="99" t="s">
        <v>216</v>
      </c>
      <c r="B27" s="99" t="s">
        <v>372</v>
      </c>
      <c r="C27" s="99"/>
      <c r="D27" s="99"/>
    </row>
    <row r="28" spans="1:4" s="93" customFormat="1" ht="15.75" x14ac:dyDescent="0.25">
      <c r="A28" s="101" t="s">
        <v>289</v>
      </c>
      <c r="B28" s="101" t="s">
        <v>377</v>
      </c>
      <c r="C28" s="101"/>
      <c r="D28" s="101"/>
    </row>
    <row r="29" spans="1:4" s="93" customFormat="1" ht="15.75" x14ac:dyDescent="0.25">
      <c r="A29" s="99" t="s">
        <v>290</v>
      </c>
      <c r="B29" s="99" t="s">
        <v>374</v>
      </c>
      <c r="C29" s="99"/>
      <c r="D29" s="99"/>
    </row>
    <row r="30" spans="1:4" s="93" customFormat="1" ht="15.75" x14ac:dyDescent="0.25">
      <c r="A30" s="99" t="s">
        <v>345</v>
      </c>
      <c r="B30" s="99" t="s">
        <v>291</v>
      </c>
    </row>
    <row r="31" spans="1:4" s="93" customFormat="1" ht="15.75" x14ac:dyDescent="0.25">
      <c r="A31" s="99" t="s">
        <v>346</v>
      </c>
      <c r="B31" s="99" t="s">
        <v>292</v>
      </c>
    </row>
    <row r="32" spans="1:4" s="93" customFormat="1" x14ac:dyDescent="0.2"/>
    <row r="33" spans="1:2" s="93" customFormat="1" x14ac:dyDescent="0.2"/>
    <row r="34" spans="1:2" s="93" customFormat="1" ht="25.5" x14ac:dyDescent="0.2">
      <c r="B34" s="347" t="s">
        <v>325</v>
      </c>
    </row>
    <row r="35" spans="1:2" s="93" customFormat="1" x14ac:dyDescent="0.2"/>
    <row r="47" spans="1:2" x14ac:dyDescent="0.2">
      <c r="A47" s="31"/>
    </row>
  </sheetData>
  <mergeCells count="3">
    <mergeCell ref="A2:B2"/>
    <mergeCell ref="A3:B3"/>
    <mergeCell ref="A6:B6"/>
  </mergeCells>
  <pageMargins left="0.7" right="0.7" top="0.75" bottom="0.75" header="0.3" footer="0.3"/>
  <pageSetup orientation="portrait" horizontalDpi="4294967293" verticalDpi="4294967293"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M4" sqref="M4:N4"/>
    </sheetView>
  </sheetViews>
  <sheetFormatPr defaultRowHeight="12.75" x14ac:dyDescent="0.2"/>
  <cols>
    <col min="1" max="1" width="38.5" style="6" bestFit="1" customWidth="1"/>
    <col min="2" max="2" width="12.375" style="24" customWidth="1"/>
    <col min="3" max="3" width="12.25" style="24" customWidth="1"/>
    <col min="4" max="4" width="13.25" style="24" customWidth="1"/>
    <col min="5" max="5" width="12.625" style="24" customWidth="1"/>
    <col min="6" max="16384" width="9" style="6"/>
  </cols>
  <sheetData>
    <row r="1" spans="1:7" s="88" customFormat="1" ht="35.25" customHeight="1" x14ac:dyDescent="0.3">
      <c r="A1" s="549" t="s">
        <v>378</v>
      </c>
      <c r="B1" s="549"/>
      <c r="C1" s="549"/>
      <c r="D1" s="549"/>
      <c r="E1" s="549"/>
    </row>
    <row r="2" spans="1:7" ht="13.5" thickBot="1" x14ac:dyDescent="0.25">
      <c r="A2" s="27"/>
      <c r="B2" s="63"/>
      <c r="C2" s="63"/>
      <c r="D2" s="63"/>
      <c r="E2" s="63"/>
    </row>
    <row r="3" spans="1:7" s="106" customFormat="1" ht="15" customHeight="1" x14ac:dyDescent="0.25">
      <c r="A3" s="296"/>
      <c r="B3" s="561" t="s">
        <v>324</v>
      </c>
      <c r="C3" s="561"/>
      <c r="D3" s="561"/>
      <c r="E3" s="562"/>
    </row>
    <row r="4" spans="1:7" s="106" customFormat="1" ht="15.75" thickBot="1" x14ac:dyDescent="0.3">
      <c r="A4" s="297" t="s">
        <v>148</v>
      </c>
      <c r="B4" s="298" t="s">
        <v>149</v>
      </c>
      <c r="C4" s="298" t="s">
        <v>150</v>
      </c>
      <c r="D4" s="298" t="s">
        <v>151</v>
      </c>
      <c r="E4" s="299" t="s">
        <v>3</v>
      </c>
    </row>
    <row r="5" spans="1:7" s="106" customFormat="1" ht="15" x14ac:dyDescent="0.25">
      <c r="A5" s="300" t="s">
        <v>152</v>
      </c>
      <c r="B5" s="301">
        <v>49329</v>
      </c>
      <c r="C5" s="301">
        <v>11445</v>
      </c>
      <c r="D5" s="301">
        <v>60466</v>
      </c>
      <c r="E5" s="302">
        <v>121240</v>
      </c>
    </row>
    <row r="6" spans="1:7" s="106" customFormat="1" ht="15" x14ac:dyDescent="0.25">
      <c r="A6" s="303" t="s">
        <v>153</v>
      </c>
      <c r="B6" s="304">
        <v>2946</v>
      </c>
      <c r="C6" s="305">
        <v>45</v>
      </c>
      <c r="D6" s="304">
        <v>1206</v>
      </c>
      <c r="E6" s="306">
        <v>4197</v>
      </c>
      <c r="G6" s="146"/>
    </row>
    <row r="7" spans="1:7" s="106" customFormat="1" ht="15" x14ac:dyDescent="0.25">
      <c r="A7" s="303" t="s">
        <v>154</v>
      </c>
      <c r="B7" s="304">
        <v>22593</v>
      </c>
      <c r="C7" s="304">
        <v>2192</v>
      </c>
      <c r="D7" s="304">
        <v>10588</v>
      </c>
      <c r="E7" s="306">
        <v>35373</v>
      </c>
    </row>
    <row r="8" spans="1:7" s="106" customFormat="1" ht="15" x14ac:dyDescent="0.25">
      <c r="A8" s="303" t="s">
        <v>155</v>
      </c>
      <c r="B8" s="304">
        <v>8020</v>
      </c>
      <c r="C8" s="305">
        <v>287</v>
      </c>
      <c r="D8" s="304">
        <v>3646</v>
      </c>
      <c r="E8" s="306">
        <v>11953</v>
      </c>
    </row>
    <row r="9" spans="1:7" s="106" customFormat="1" ht="15" x14ac:dyDescent="0.25">
      <c r="A9" s="303" t="s">
        <v>156</v>
      </c>
      <c r="B9" s="304">
        <v>3530</v>
      </c>
      <c r="C9" s="305">
        <v>13</v>
      </c>
      <c r="D9" s="304">
        <v>3218</v>
      </c>
      <c r="E9" s="306">
        <v>6761</v>
      </c>
    </row>
    <row r="10" spans="1:7" s="106" customFormat="1" ht="15.75" thickBot="1" x14ac:dyDescent="0.3">
      <c r="A10" s="307" t="s">
        <v>157</v>
      </c>
      <c r="B10" s="308">
        <v>151585</v>
      </c>
      <c r="C10" s="308">
        <v>195458</v>
      </c>
      <c r="D10" s="308">
        <v>338297</v>
      </c>
      <c r="E10" s="309">
        <v>685340</v>
      </c>
      <c r="G10" s="146"/>
    </row>
    <row r="11" spans="1:7" s="106" customFormat="1" ht="15" x14ac:dyDescent="0.25"/>
    <row r="12" spans="1:7" s="106" customFormat="1" ht="15" x14ac:dyDescent="0.25">
      <c r="A12" s="119" t="s">
        <v>299</v>
      </c>
    </row>
    <row r="13" spans="1:7" s="106" customFormat="1" ht="75" customHeight="1" x14ac:dyDescent="0.25">
      <c r="A13" s="563" t="s">
        <v>368</v>
      </c>
      <c r="B13" s="563"/>
      <c r="C13" s="563"/>
      <c r="D13" s="563"/>
      <c r="E13" s="563"/>
    </row>
    <row r="14" spans="1:7" x14ac:dyDescent="0.2">
      <c r="A14" s="564"/>
      <c r="B14" s="564"/>
      <c r="C14" s="564"/>
      <c r="D14" s="564"/>
      <c r="E14" s="564"/>
    </row>
  </sheetData>
  <mergeCells count="4">
    <mergeCell ref="B3:E3"/>
    <mergeCell ref="A13:E13"/>
    <mergeCell ref="A14:E14"/>
    <mergeCell ref="A1:E1"/>
  </mergeCells>
  <pageMargins left="0.7" right="0.7" top="0.75" bottom="0.75" header="0.3" footer="0.3"/>
  <pageSetup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topLeftCell="A61" workbookViewId="0">
      <selection activeCell="F73" sqref="F73"/>
    </sheetView>
  </sheetViews>
  <sheetFormatPr defaultRowHeight="12.75" x14ac:dyDescent="0.2"/>
  <cols>
    <col min="1" max="1" width="32" style="6" customWidth="1"/>
    <col min="2" max="2" width="23.125" style="24" customWidth="1"/>
    <col min="3" max="3" width="19.75" style="24" customWidth="1"/>
    <col min="4" max="4" width="22.375" style="12" customWidth="1"/>
    <col min="5" max="16384" width="9" style="6"/>
  </cols>
  <sheetData>
    <row r="1" spans="1:4" s="176" customFormat="1" ht="36.75" customHeight="1" x14ac:dyDescent="0.3">
      <c r="A1" s="549" t="s">
        <v>342</v>
      </c>
      <c r="B1" s="549"/>
      <c r="C1" s="549"/>
      <c r="D1" s="105"/>
    </row>
    <row r="2" spans="1:4" ht="13.5" thickBot="1" x14ac:dyDescent="0.25">
      <c r="A2" s="3"/>
    </row>
    <row r="3" spans="1:4" s="106" customFormat="1" ht="14.25" customHeight="1" thickBot="1" x14ac:dyDescent="0.3">
      <c r="A3" s="310"/>
      <c r="B3" s="537" t="s">
        <v>64</v>
      </c>
      <c r="C3" s="565"/>
      <c r="D3" s="566"/>
    </row>
    <row r="4" spans="1:4" s="106" customFormat="1" ht="30.75" thickBot="1" x14ac:dyDescent="0.3">
      <c r="A4" s="468" t="s">
        <v>48</v>
      </c>
      <c r="B4" s="469" t="s">
        <v>153</v>
      </c>
      <c r="C4" s="470" t="s">
        <v>155</v>
      </c>
      <c r="D4" s="471" t="s">
        <v>332</v>
      </c>
    </row>
    <row r="5" spans="1:4" s="106" customFormat="1" ht="15" x14ac:dyDescent="0.25">
      <c r="A5" s="208" t="s">
        <v>77</v>
      </c>
      <c r="B5" s="311">
        <v>11</v>
      </c>
      <c r="C5" s="311">
        <v>108</v>
      </c>
      <c r="D5" s="125">
        <f>SUM(Table19[[#This Row],[National Historic Landmark (NHL)]:[National Register Listed (NRL)]])</f>
        <v>119</v>
      </c>
    </row>
    <row r="6" spans="1:4" s="106" customFormat="1" ht="15" x14ac:dyDescent="0.25">
      <c r="A6" s="208" t="s">
        <v>78</v>
      </c>
      <c r="B6" s="311">
        <v>87</v>
      </c>
      <c r="C6" s="311">
        <v>200</v>
      </c>
      <c r="D6" s="125">
        <f>SUM(Table19[[#This Row],[National Historic Landmark (NHL)]:[National Register Listed (NRL)]])</f>
        <v>287</v>
      </c>
    </row>
    <row r="7" spans="1:4" s="106" customFormat="1" ht="15" x14ac:dyDescent="0.25">
      <c r="A7" s="208" t="s">
        <v>79</v>
      </c>
      <c r="B7" s="311">
        <v>452</v>
      </c>
      <c r="C7" s="311">
        <v>357</v>
      </c>
      <c r="D7" s="125">
        <f>SUM(Table19[[#This Row],[National Historic Landmark (NHL)]:[National Register Listed (NRL)]])</f>
        <v>809</v>
      </c>
    </row>
    <row r="8" spans="1:4" s="106" customFormat="1" ht="15" x14ac:dyDescent="0.25">
      <c r="A8" s="208" t="s">
        <v>80</v>
      </c>
      <c r="B8" s="311">
        <v>21</v>
      </c>
      <c r="C8" s="311">
        <v>177</v>
      </c>
      <c r="D8" s="125">
        <f>SUM(Table19[[#This Row],[National Historic Landmark (NHL)]:[National Register Listed (NRL)]])</f>
        <v>198</v>
      </c>
    </row>
    <row r="9" spans="1:4" s="106" customFormat="1" ht="15" x14ac:dyDescent="0.25">
      <c r="A9" s="208" t="s">
        <v>81</v>
      </c>
      <c r="B9" s="311">
        <v>224</v>
      </c>
      <c r="C9" s="312">
        <v>1174</v>
      </c>
      <c r="D9" s="125">
        <f>SUM(Table19[[#This Row],[National Historic Landmark (NHL)]:[National Register Listed (NRL)]])</f>
        <v>1398</v>
      </c>
    </row>
    <row r="10" spans="1:4" s="106" customFormat="1" ht="15" x14ac:dyDescent="0.25">
      <c r="A10" s="208" t="s">
        <v>82</v>
      </c>
      <c r="B10" s="311">
        <v>31</v>
      </c>
      <c r="C10" s="311">
        <v>201</v>
      </c>
      <c r="D10" s="125">
        <f>SUM(Table19[[#This Row],[National Historic Landmark (NHL)]:[National Register Listed (NRL)]])</f>
        <v>232</v>
      </c>
    </row>
    <row r="11" spans="1:4" s="106" customFormat="1" ht="15" x14ac:dyDescent="0.25">
      <c r="A11" s="208" t="s">
        <v>83</v>
      </c>
      <c r="B11" s="311">
        <v>0</v>
      </c>
      <c r="C11" s="311">
        <v>30</v>
      </c>
      <c r="D11" s="125">
        <f>SUM(Table19[[#This Row],[National Historic Landmark (NHL)]:[National Register Listed (NRL)]])</f>
        <v>30</v>
      </c>
    </row>
    <row r="12" spans="1:4" s="106" customFormat="1" ht="15" x14ac:dyDescent="0.25">
      <c r="A12" s="208" t="s">
        <v>84</v>
      </c>
      <c r="B12" s="311">
        <v>0</v>
      </c>
      <c r="C12" s="311">
        <v>8</v>
      </c>
      <c r="D12" s="125">
        <f>SUM(Table19[[#This Row],[National Historic Landmark (NHL)]:[National Register Listed (NRL)]])</f>
        <v>8</v>
      </c>
    </row>
    <row r="13" spans="1:4" s="106" customFormat="1" ht="15" x14ac:dyDescent="0.25">
      <c r="A13" s="208" t="s">
        <v>85</v>
      </c>
      <c r="B13" s="311">
        <v>141</v>
      </c>
      <c r="C13" s="311">
        <v>378</v>
      </c>
      <c r="D13" s="125">
        <f>SUM(Table19[[#This Row],[National Historic Landmark (NHL)]:[National Register Listed (NRL)]])</f>
        <v>519</v>
      </c>
    </row>
    <row r="14" spans="1:4" s="106" customFormat="1" ht="15" x14ac:dyDescent="0.25">
      <c r="A14" s="208" t="s">
        <v>86</v>
      </c>
      <c r="B14" s="311">
        <v>87</v>
      </c>
      <c r="C14" s="311">
        <v>226</v>
      </c>
      <c r="D14" s="125">
        <f>SUM(Table19[[#This Row],[National Historic Landmark (NHL)]:[National Register Listed (NRL)]])</f>
        <v>313</v>
      </c>
    </row>
    <row r="15" spans="1:4" s="106" customFormat="1" ht="15" x14ac:dyDescent="0.25">
      <c r="A15" s="208" t="s">
        <v>87</v>
      </c>
      <c r="B15" s="311">
        <v>28</v>
      </c>
      <c r="C15" s="311">
        <v>194</v>
      </c>
      <c r="D15" s="125">
        <f>SUM(Table19[[#This Row],[National Historic Landmark (NHL)]:[National Register Listed (NRL)]])</f>
        <v>222</v>
      </c>
    </row>
    <row r="16" spans="1:4" s="106" customFormat="1" ht="15" x14ac:dyDescent="0.25">
      <c r="A16" s="208" t="s">
        <v>88</v>
      </c>
      <c r="B16" s="311">
        <v>783</v>
      </c>
      <c r="C16" s="311">
        <v>101</v>
      </c>
      <c r="D16" s="125">
        <f>SUM(Table19[[#This Row],[National Historic Landmark (NHL)]:[National Register Listed (NRL)]])</f>
        <v>884</v>
      </c>
    </row>
    <row r="17" spans="1:4" s="106" customFormat="1" ht="15" x14ac:dyDescent="0.25">
      <c r="A17" s="208" t="s">
        <v>89</v>
      </c>
      <c r="B17" s="311">
        <v>3</v>
      </c>
      <c r="C17" s="311">
        <v>153</v>
      </c>
      <c r="D17" s="125">
        <f>SUM(Table19[[#This Row],[National Historic Landmark (NHL)]:[National Register Listed (NRL)]])</f>
        <v>156</v>
      </c>
    </row>
    <row r="18" spans="1:4" s="106" customFormat="1" ht="15" x14ac:dyDescent="0.25">
      <c r="A18" s="208" t="s">
        <v>90</v>
      </c>
      <c r="B18" s="311">
        <v>27</v>
      </c>
      <c r="C18" s="311">
        <v>179</v>
      </c>
      <c r="D18" s="125">
        <f>SUM(Table19[[#This Row],[National Historic Landmark (NHL)]:[National Register Listed (NRL)]])</f>
        <v>206</v>
      </c>
    </row>
    <row r="19" spans="1:4" s="106" customFormat="1" ht="15" x14ac:dyDescent="0.25">
      <c r="A19" s="208" t="s">
        <v>91</v>
      </c>
      <c r="B19" s="311">
        <v>15</v>
      </c>
      <c r="C19" s="311">
        <v>105</v>
      </c>
      <c r="D19" s="125">
        <f>SUM(Table19[[#This Row],[National Historic Landmark (NHL)]:[National Register Listed (NRL)]])</f>
        <v>120</v>
      </c>
    </row>
    <row r="20" spans="1:4" s="106" customFormat="1" ht="15" x14ac:dyDescent="0.25">
      <c r="A20" s="208" t="s">
        <v>92</v>
      </c>
      <c r="B20" s="311">
        <v>1</v>
      </c>
      <c r="C20" s="311">
        <v>68</v>
      </c>
      <c r="D20" s="125">
        <f>SUM(Table19[[#This Row],[National Historic Landmark (NHL)]:[National Register Listed (NRL)]])</f>
        <v>69</v>
      </c>
    </row>
    <row r="21" spans="1:4" s="106" customFormat="1" ht="15" x14ac:dyDescent="0.25">
      <c r="A21" s="208" t="s">
        <v>93</v>
      </c>
      <c r="B21" s="311">
        <v>235</v>
      </c>
      <c r="C21" s="311">
        <v>191</v>
      </c>
      <c r="D21" s="125">
        <f>SUM(Table19[[#This Row],[National Historic Landmark (NHL)]:[National Register Listed (NRL)]])</f>
        <v>426</v>
      </c>
    </row>
    <row r="22" spans="1:4" s="106" customFormat="1" ht="15" x14ac:dyDescent="0.25">
      <c r="A22" s="208" t="s">
        <v>94</v>
      </c>
      <c r="B22" s="311">
        <v>4</v>
      </c>
      <c r="C22" s="311">
        <v>148</v>
      </c>
      <c r="D22" s="125">
        <f>SUM(Table19[[#This Row],[National Historic Landmark (NHL)]:[National Register Listed (NRL)]])</f>
        <v>152</v>
      </c>
    </row>
    <row r="23" spans="1:4" s="106" customFormat="1" ht="15" x14ac:dyDescent="0.25">
      <c r="A23" s="208" t="s">
        <v>95</v>
      </c>
      <c r="B23" s="311">
        <v>11</v>
      </c>
      <c r="C23" s="311">
        <v>135</v>
      </c>
      <c r="D23" s="125">
        <f>SUM(Table19[[#This Row],[National Historic Landmark (NHL)]:[National Register Listed (NRL)]])</f>
        <v>146</v>
      </c>
    </row>
    <row r="24" spans="1:4" s="106" customFormat="1" ht="15" x14ac:dyDescent="0.25">
      <c r="A24" s="208" t="s">
        <v>96</v>
      </c>
      <c r="B24" s="311">
        <v>1</v>
      </c>
      <c r="C24" s="311">
        <v>328</v>
      </c>
      <c r="D24" s="125">
        <f>SUM(Table19[[#This Row],[National Historic Landmark (NHL)]:[National Register Listed (NRL)]])</f>
        <v>329</v>
      </c>
    </row>
    <row r="25" spans="1:4" s="106" customFormat="1" ht="15" x14ac:dyDescent="0.25">
      <c r="A25" s="208" t="s">
        <v>97</v>
      </c>
      <c r="B25" s="311">
        <v>93</v>
      </c>
      <c r="C25" s="312">
        <v>1011</v>
      </c>
      <c r="D25" s="125">
        <f>SUM(Table19[[#This Row],[National Historic Landmark (NHL)]:[National Register Listed (NRL)]])</f>
        <v>1104</v>
      </c>
    </row>
    <row r="26" spans="1:4" s="106" customFormat="1" ht="15" x14ac:dyDescent="0.25">
      <c r="A26" s="208" t="s">
        <v>98</v>
      </c>
      <c r="B26" s="311">
        <v>87</v>
      </c>
      <c r="C26" s="311">
        <v>236</v>
      </c>
      <c r="D26" s="125">
        <f>SUM(Table19[[#This Row],[National Historic Landmark (NHL)]:[National Register Listed (NRL)]])</f>
        <v>323</v>
      </c>
    </row>
    <row r="27" spans="1:4" s="106" customFormat="1" ht="15" x14ac:dyDescent="0.25">
      <c r="A27" s="208" t="s">
        <v>99</v>
      </c>
      <c r="B27" s="311">
        <v>24</v>
      </c>
      <c r="C27" s="311">
        <v>234</v>
      </c>
      <c r="D27" s="125">
        <f>SUM(Table19[[#This Row],[National Historic Landmark (NHL)]:[National Register Listed (NRL)]])</f>
        <v>258</v>
      </c>
    </row>
    <row r="28" spans="1:4" s="106" customFormat="1" ht="15" x14ac:dyDescent="0.25">
      <c r="A28" s="208" t="s">
        <v>100</v>
      </c>
      <c r="B28" s="311">
        <v>0</v>
      </c>
      <c r="C28" s="311">
        <v>57</v>
      </c>
      <c r="D28" s="125">
        <f>SUM(Table19[[#This Row],[National Historic Landmark (NHL)]:[National Register Listed (NRL)]])</f>
        <v>57</v>
      </c>
    </row>
    <row r="29" spans="1:4" s="106" customFormat="1" ht="15" x14ac:dyDescent="0.25">
      <c r="A29" s="208" t="s">
        <v>101</v>
      </c>
      <c r="B29" s="311">
        <v>20</v>
      </c>
      <c r="C29" s="311">
        <v>118</v>
      </c>
      <c r="D29" s="125">
        <f>SUM(Table19[[#This Row],[National Historic Landmark (NHL)]:[National Register Listed (NRL)]])</f>
        <v>138</v>
      </c>
    </row>
    <row r="30" spans="1:4" s="106" customFormat="1" ht="15" x14ac:dyDescent="0.25">
      <c r="A30" s="208" t="s">
        <v>102</v>
      </c>
      <c r="B30" s="311">
        <v>21</v>
      </c>
      <c r="C30" s="311">
        <v>133</v>
      </c>
      <c r="D30" s="125">
        <f>SUM(Table19[[#This Row],[National Historic Landmark (NHL)]:[National Register Listed (NRL)]])</f>
        <v>154</v>
      </c>
    </row>
    <row r="31" spans="1:4" s="106" customFormat="1" ht="15" x14ac:dyDescent="0.25">
      <c r="A31" s="208" t="s">
        <v>103</v>
      </c>
      <c r="B31" s="311">
        <v>49</v>
      </c>
      <c r="C31" s="311">
        <v>473</v>
      </c>
      <c r="D31" s="125">
        <f>SUM(Table19[[#This Row],[National Historic Landmark (NHL)]:[National Register Listed (NRL)]])</f>
        <v>522</v>
      </c>
    </row>
    <row r="32" spans="1:4" s="106" customFormat="1" ht="15" x14ac:dyDescent="0.25">
      <c r="A32" s="208" t="s">
        <v>104</v>
      </c>
      <c r="B32" s="311">
        <v>0</v>
      </c>
      <c r="C32" s="311">
        <v>31</v>
      </c>
      <c r="D32" s="125">
        <f>SUM(Table19[[#This Row],[National Historic Landmark (NHL)]:[National Register Listed (NRL)]])</f>
        <v>31</v>
      </c>
    </row>
    <row r="33" spans="1:4" s="106" customFormat="1" ht="15" x14ac:dyDescent="0.25">
      <c r="A33" s="208" t="s">
        <v>105</v>
      </c>
      <c r="B33" s="311">
        <v>4</v>
      </c>
      <c r="C33" s="311">
        <v>98</v>
      </c>
      <c r="D33" s="125">
        <f>SUM(Table19[[#This Row],[National Historic Landmark (NHL)]:[National Register Listed (NRL)]])</f>
        <v>102</v>
      </c>
    </row>
    <row r="34" spans="1:4" s="106" customFormat="1" ht="15" x14ac:dyDescent="0.25">
      <c r="A34" s="208" t="s">
        <v>106</v>
      </c>
      <c r="B34" s="311">
        <v>4</v>
      </c>
      <c r="C34" s="311">
        <v>7</v>
      </c>
      <c r="D34" s="125">
        <f>SUM(Table19[[#This Row],[National Historic Landmark (NHL)]:[National Register Listed (NRL)]])</f>
        <v>11</v>
      </c>
    </row>
    <row r="35" spans="1:4" s="106" customFormat="1" ht="15" x14ac:dyDescent="0.25">
      <c r="A35" s="208" t="s">
        <v>107</v>
      </c>
      <c r="B35" s="311">
        <v>175</v>
      </c>
      <c r="C35" s="311">
        <v>119</v>
      </c>
      <c r="D35" s="125">
        <f>SUM(Table19[[#This Row],[National Historic Landmark (NHL)]:[National Register Listed (NRL)]])</f>
        <v>294</v>
      </c>
    </row>
    <row r="36" spans="1:4" s="106" customFormat="1" ht="15" x14ac:dyDescent="0.25">
      <c r="A36" s="208" t="s">
        <v>108</v>
      </c>
      <c r="B36" s="311">
        <v>86</v>
      </c>
      <c r="C36" s="311">
        <v>259</v>
      </c>
      <c r="D36" s="125">
        <f>SUM(Table19[[#This Row],[National Historic Landmark (NHL)]:[National Register Listed (NRL)]])</f>
        <v>345</v>
      </c>
    </row>
    <row r="37" spans="1:4" s="106" customFormat="1" ht="15" x14ac:dyDescent="0.25">
      <c r="A37" s="208" t="s">
        <v>109</v>
      </c>
      <c r="B37" s="311">
        <v>52</v>
      </c>
      <c r="C37" s="311">
        <v>464</v>
      </c>
      <c r="D37" s="125">
        <f>SUM(Table19[[#This Row],[National Historic Landmark (NHL)]:[National Register Listed (NRL)]])</f>
        <v>516</v>
      </c>
    </row>
    <row r="38" spans="1:4" s="106" customFormat="1" ht="15" x14ac:dyDescent="0.25">
      <c r="A38" s="208" t="s">
        <v>110</v>
      </c>
      <c r="B38" s="311">
        <v>87</v>
      </c>
      <c r="C38" s="311">
        <v>117</v>
      </c>
      <c r="D38" s="125">
        <f>SUM(Table19[[#This Row],[National Historic Landmark (NHL)]:[National Register Listed (NRL)]])</f>
        <v>204</v>
      </c>
    </row>
    <row r="39" spans="1:4" s="106" customFormat="1" ht="15" x14ac:dyDescent="0.25">
      <c r="A39" s="208" t="s">
        <v>111</v>
      </c>
      <c r="B39" s="311">
        <v>0</v>
      </c>
      <c r="C39" s="311">
        <v>27</v>
      </c>
      <c r="D39" s="125">
        <f>SUM(Table19[[#This Row],[National Historic Landmark (NHL)]:[National Register Listed (NRL)]])</f>
        <v>27</v>
      </c>
    </row>
    <row r="40" spans="1:4" s="106" customFormat="1" ht="15" x14ac:dyDescent="0.25">
      <c r="A40" s="208" t="s">
        <v>112</v>
      </c>
      <c r="B40" s="311">
        <v>59</v>
      </c>
      <c r="C40" s="311">
        <v>246</v>
      </c>
      <c r="D40" s="125">
        <f>SUM(Table19[[#This Row],[National Historic Landmark (NHL)]:[National Register Listed (NRL)]])</f>
        <v>305</v>
      </c>
    </row>
    <row r="41" spans="1:4" s="106" customFormat="1" ht="15" x14ac:dyDescent="0.25">
      <c r="A41" s="208" t="s">
        <v>113</v>
      </c>
      <c r="B41" s="311">
        <v>24</v>
      </c>
      <c r="C41" s="311">
        <v>58</v>
      </c>
      <c r="D41" s="125">
        <f>SUM(Table19[[#This Row],[National Historic Landmark (NHL)]:[National Register Listed (NRL)]])</f>
        <v>82</v>
      </c>
    </row>
    <row r="42" spans="1:4" s="106" customFormat="1" ht="15" x14ac:dyDescent="0.25">
      <c r="A42" s="208" t="s">
        <v>114</v>
      </c>
      <c r="B42" s="311">
        <v>5</v>
      </c>
      <c r="C42" s="311">
        <v>203</v>
      </c>
      <c r="D42" s="125">
        <f>SUM(Table19[[#This Row],[National Historic Landmark (NHL)]:[National Register Listed (NRL)]])</f>
        <v>208</v>
      </c>
    </row>
    <row r="43" spans="1:4" s="106" customFormat="1" ht="15" x14ac:dyDescent="0.25">
      <c r="A43" s="208" t="s">
        <v>115</v>
      </c>
      <c r="B43" s="311">
        <v>75</v>
      </c>
      <c r="C43" s="311">
        <v>557</v>
      </c>
      <c r="D43" s="125">
        <f>SUM(Table19[[#This Row],[National Historic Landmark (NHL)]:[National Register Listed (NRL)]])</f>
        <v>632</v>
      </c>
    </row>
    <row r="44" spans="1:4" s="106" customFormat="1" ht="15" x14ac:dyDescent="0.25">
      <c r="A44" s="208" t="s">
        <v>116</v>
      </c>
      <c r="B44" s="311">
        <v>5</v>
      </c>
      <c r="C44" s="311">
        <v>13</v>
      </c>
      <c r="D44" s="125">
        <f>SUM(Table19[[#This Row],[National Historic Landmark (NHL)]:[National Register Listed (NRL)]])</f>
        <v>18</v>
      </c>
    </row>
    <row r="45" spans="1:4" s="106" customFormat="1" ht="15" x14ac:dyDescent="0.25">
      <c r="A45" s="208" t="s">
        <v>117</v>
      </c>
      <c r="B45" s="311">
        <v>5</v>
      </c>
      <c r="C45" s="311">
        <v>76</v>
      </c>
      <c r="D45" s="125">
        <f>SUM(Table19[[#This Row],[National Historic Landmark (NHL)]:[National Register Listed (NRL)]])</f>
        <v>81</v>
      </c>
    </row>
    <row r="46" spans="1:4" s="106" customFormat="1" ht="15" x14ac:dyDescent="0.25">
      <c r="A46" s="208" t="s">
        <v>118</v>
      </c>
      <c r="B46" s="311">
        <v>29</v>
      </c>
      <c r="C46" s="311">
        <v>155</v>
      </c>
      <c r="D46" s="125">
        <f>SUM(Table19[[#This Row],[National Historic Landmark (NHL)]:[National Register Listed (NRL)]])</f>
        <v>184</v>
      </c>
    </row>
    <row r="47" spans="1:4" s="106" customFormat="1" ht="15" x14ac:dyDescent="0.25">
      <c r="A47" s="208" t="s">
        <v>119</v>
      </c>
      <c r="B47" s="311">
        <v>44</v>
      </c>
      <c r="C47" s="311">
        <v>195</v>
      </c>
      <c r="D47" s="125">
        <f>SUM(Table19[[#This Row],[National Historic Landmark (NHL)]:[National Register Listed (NRL)]])</f>
        <v>239</v>
      </c>
    </row>
    <row r="48" spans="1:4" s="106" customFormat="1" ht="15" x14ac:dyDescent="0.25">
      <c r="A48" s="208" t="s">
        <v>120</v>
      </c>
      <c r="B48" s="311">
        <v>226</v>
      </c>
      <c r="C48" s="311">
        <v>261</v>
      </c>
      <c r="D48" s="125">
        <f>SUM(Table19[[#This Row],[National Historic Landmark (NHL)]:[National Register Listed (NRL)]])</f>
        <v>487</v>
      </c>
    </row>
    <row r="49" spans="1:4" s="106" customFormat="1" ht="15" x14ac:dyDescent="0.25">
      <c r="A49" s="208" t="s">
        <v>121</v>
      </c>
      <c r="B49" s="311">
        <v>28</v>
      </c>
      <c r="C49" s="311">
        <v>166</v>
      </c>
      <c r="D49" s="125">
        <f>SUM(Table19[[#This Row],[National Historic Landmark (NHL)]:[National Register Listed (NRL)]])</f>
        <v>194</v>
      </c>
    </row>
    <row r="50" spans="1:4" s="106" customFormat="1" ht="15" x14ac:dyDescent="0.25">
      <c r="A50" s="208" t="s">
        <v>122</v>
      </c>
      <c r="B50" s="311">
        <v>17</v>
      </c>
      <c r="C50" s="311">
        <v>22</v>
      </c>
      <c r="D50" s="125">
        <f>SUM(Table19[[#This Row],[National Historic Landmark (NHL)]:[National Register Listed (NRL)]])</f>
        <v>39</v>
      </c>
    </row>
    <row r="51" spans="1:4" s="106" customFormat="1" ht="15" x14ac:dyDescent="0.25">
      <c r="A51" s="208" t="s">
        <v>123</v>
      </c>
      <c r="B51" s="311">
        <v>314</v>
      </c>
      <c r="C51" s="311">
        <v>790</v>
      </c>
      <c r="D51" s="125">
        <f>SUM(Table19[[#This Row],[National Historic Landmark (NHL)]:[National Register Listed (NRL)]])</f>
        <v>1104</v>
      </c>
    </row>
    <row r="52" spans="1:4" s="106" customFormat="1" ht="15" x14ac:dyDescent="0.25">
      <c r="A52" s="208" t="s">
        <v>124</v>
      </c>
      <c r="B52" s="311">
        <v>224</v>
      </c>
      <c r="C52" s="311">
        <v>332</v>
      </c>
      <c r="D52" s="125">
        <f>SUM(Table19[[#This Row],[National Historic Landmark (NHL)]:[National Register Listed (NRL)]])</f>
        <v>556</v>
      </c>
    </row>
    <row r="53" spans="1:4" s="106" customFormat="1" ht="15" x14ac:dyDescent="0.25">
      <c r="A53" s="208" t="s">
        <v>125</v>
      </c>
      <c r="B53" s="311">
        <v>0</v>
      </c>
      <c r="C53" s="311">
        <v>119</v>
      </c>
      <c r="D53" s="125">
        <f>SUM(Table19[[#This Row],[National Historic Landmark (NHL)]:[National Register Listed (NRL)]])</f>
        <v>119</v>
      </c>
    </row>
    <row r="54" spans="1:4" s="106" customFormat="1" ht="15" x14ac:dyDescent="0.25">
      <c r="A54" s="208" t="s">
        <v>126</v>
      </c>
      <c r="B54" s="311">
        <v>28</v>
      </c>
      <c r="C54" s="311">
        <v>80</v>
      </c>
      <c r="D54" s="125">
        <f>SUM(Table19[[#This Row],[National Historic Landmark (NHL)]:[National Register Listed (NRL)]])</f>
        <v>108</v>
      </c>
    </row>
    <row r="55" spans="1:4" s="106" customFormat="1" ht="15" x14ac:dyDescent="0.25">
      <c r="A55" s="222" t="s">
        <v>127</v>
      </c>
      <c r="B55" s="311">
        <v>229</v>
      </c>
      <c r="C55" s="311">
        <v>780</v>
      </c>
      <c r="D55" s="125">
        <f>SUM(Table19[[#This Row],[National Historic Landmark (NHL)]:[National Register Listed (NRL)]])</f>
        <v>1009</v>
      </c>
    </row>
    <row r="56" spans="1:4" s="106" customFormat="1" ht="15.75" thickBot="1" x14ac:dyDescent="0.3">
      <c r="A56" s="208" t="s">
        <v>283</v>
      </c>
      <c r="B56" s="311">
        <v>21</v>
      </c>
      <c r="C56" s="311">
        <v>55</v>
      </c>
      <c r="D56" s="125">
        <f>SUM(Table19[[#This Row],[National Historic Landmark (NHL)]:[National Register Listed (NRL)]])</f>
        <v>76</v>
      </c>
    </row>
    <row r="57" spans="1:4" s="106" customFormat="1" ht="15.75" thickBot="1" x14ac:dyDescent="0.3">
      <c r="A57" s="291" t="s">
        <v>236</v>
      </c>
      <c r="B57" s="467">
        <v>4197</v>
      </c>
      <c r="C57" s="467">
        <v>11953</v>
      </c>
      <c r="D57" s="292">
        <f>SUM(Table19[[#This Row],[National Historic Landmark (NHL)]:[National Register Listed (NRL)]])</f>
        <v>16150</v>
      </c>
    </row>
    <row r="58" spans="1:4" s="106" customFormat="1" ht="15" x14ac:dyDescent="0.25">
      <c r="D58" s="125"/>
    </row>
    <row r="59" spans="1:4" s="106" customFormat="1" ht="15" x14ac:dyDescent="0.25">
      <c r="A59" s="119" t="s">
        <v>299</v>
      </c>
      <c r="D59" s="125"/>
    </row>
    <row r="60" spans="1:4" s="106" customFormat="1" ht="95.25" customHeight="1" x14ac:dyDescent="0.25">
      <c r="A60" s="563" t="s">
        <v>369</v>
      </c>
      <c r="B60" s="563"/>
      <c r="C60" s="563"/>
      <c r="D60" s="125"/>
    </row>
    <row r="61" spans="1:4" x14ac:dyDescent="0.2">
      <c r="A61" s="84"/>
      <c r="B61" s="84"/>
      <c r="C61" s="84"/>
    </row>
    <row r="62" spans="1:4" x14ac:dyDescent="0.2">
      <c r="A62" s="84"/>
      <c r="B62" s="84"/>
      <c r="C62" s="84"/>
    </row>
    <row r="63" spans="1:4" x14ac:dyDescent="0.2">
      <c r="A63" s="84"/>
      <c r="B63" s="84"/>
      <c r="C63" s="84"/>
    </row>
    <row r="64" spans="1:4" x14ac:dyDescent="0.2">
      <c r="A64" s="84"/>
      <c r="B64" s="84"/>
      <c r="C64" s="84"/>
    </row>
    <row r="65" spans="1:3" x14ac:dyDescent="0.2">
      <c r="A65" s="84"/>
      <c r="B65" s="84"/>
      <c r="C65" s="84"/>
    </row>
    <row r="66" spans="1:3" x14ac:dyDescent="0.2">
      <c r="A66" s="49"/>
      <c r="B66" s="49"/>
      <c r="C66" s="49"/>
    </row>
  </sheetData>
  <mergeCells count="3">
    <mergeCell ref="A60:C60"/>
    <mergeCell ref="A1:C1"/>
    <mergeCell ref="B3:D3"/>
  </mergeCells>
  <pageMargins left="0.7" right="0.7" top="0.75" bottom="0.75" header="0.3" footer="0.3"/>
  <pageSetup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24" workbookViewId="0">
      <selection activeCell="A29" sqref="A29:F29"/>
    </sheetView>
  </sheetViews>
  <sheetFormatPr defaultRowHeight="12.75" x14ac:dyDescent="0.2"/>
  <cols>
    <col min="1" max="1" width="38.5" style="6" bestFit="1" customWidth="1"/>
    <col min="2" max="2" width="12.875" style="24" customWidth="1"/>
    <col min="3" max="3" width="14" style="24" bestFit="1" customWidth="1"/>
    <col min="4" max="5" width="14.625" style="24" bestFit="1" customWidth="1"/>
    <col min="6" max="6" width="16" style="24" customWidth="1"/>
    <col min="7" max="7" width="10.25" style="24" customWidth="1"/>
    <col min="8" max="16384" width="9" style="6"/>
  </cols>
  <sheetData>
    <row r="1" spans="1:7" s="104" customFormat="1" ht="18.75" x14ac:dyDescent="0.3">
      <c r="A1" s="313" t="s">
        <v>222</v>
      </c>
      <c r="B1" s="314"/>
    </row>
    <row r="2" spans="1:7" s="104" customFormat="1" ht="19.5" thickBot="1" x14ac:dyDescent="0.35">
      <c r="A2" s="313"/>
      <c r="B2" s="314"/>
    </row>
    <row r="3" spans="1:7" ht="18" customHeight="1" thickBot="1" x14ac:dyDescent="0.25">
      <c r="A3" s="25"/>
      <c r="B3" s="568" t="s">
        <v>64</v>
      </c>
      <c r="C3" s="569"/>
      <c r="D3" s="569"/>
      <c r="E3" s="569"/>
      <c r="F3" s="569"/>
      <c r="G3" s="570"/>
    </row>
    <row r="4" spans="1:7" s="318" customFormat="1" ht="48.75" customHeight="1" thickBot="1" x14ac:dyDescent="0.3">
      <c r="A4" s="315" t="s">
        <v>185</v>
      </c>
      <c r="B4" s="316" t="s">
        <v>152</v>
      </c>
      <c r="C4" s="316" t="s">
        <v>153</v>
      </c>
      <c r="D4" s="316" t="s">
        <v>154</v>
      </c>
      <c r="E4" s="316" t="s">
        <v>155</v>
      </c>
      <c r="F4" s="316" t="s">
        <v>156</v>
      </c>
      <c r="G4" s="317" t="s">
        <v>157</v>
      </c>
    </row>
    <row r="5" spans="1:7" s="184" customFormat="1" ht="15" x14ac:dyDescent="0.25">
      <c r="A5" s="253" t="s">
        <v>170</v>
      </c>
      <c r="B5" s="319">
        <v>34775</v>
      </c>
      <c r="C5" s="319">
        <v>288</v>
      </c>
      <c r="D5" s="319">
        <v>4600</v>
      </c>
      <c r="E5" s="319">
        <v>238</v>
      </c>
      <c r="F5" s="319">
        <v>1303</v>
      </c>
      <c r="G5" s="319">
        <v>62853</v>
      </c>
    </row>
    <row r="6" spans="1:7" s="184" customFormat="1" ht="15" x14ac:dyDescent="0.25">
      <c r="A6" s="253" t="s">
        <v>171</v>
      </c>
      <c r="B6" s="319">
        <v>19620</v>
      </c>
      <c r="C6" s="319">
        <v>419</v>
      </c>
      <c r="D6" s="319">
        <v>11345</v>
      </c>
      <c r="E6" s="319">
        <v>615</v>
      </c>
      <c r="F6" s="319">
        <v>376</v>
      </c>
      <c r="G6" s="319">
        <v>164061</v>
      </c>
    </row>
    <row r="7" spans="1:7" s="184" customFormat="1" ht="15" x14ac:dyDescent="0.25">
      <c r="A7" s="253" t="s">
        <v>41</v>
      </c>
      <c r="B7" s="319">
        <v>149</v>
      </c>
      <c r="C7" s="319">
        <v>6</v>
      </c>
      <c r="D7" s="319">
        <v>4</v>
      </c>
      <c r="E7" s="319">
        <v>41</v>
      </c>
      <c r="F7" s="319">
        <v>7</v>
      </c>
      <c r="G7" s="319">
        <v>140144</v>
      </c>
    </row>
    <row r="8" spans="1:7" s="184" customFormat="1" ht="15" x14ac:dyDescent="0.25">
      <c r="A8" s="253" t="s">
        <v>42</v>
      </c>
      <c r="B8" s="319">
        <v>641</v>
      </c>
      <c r="C8" s="319">
        <v>1</v>
      </c>
      <c r="D8" s="319">
        <v>0</v>
      </c>
      <c r="E8" s="319">
        <v>0</v>
      </c>
      <c r="F8" s="319">
        <v>0</v>
      </c>
      <c r="G8" s="319">
        <v>50</v>
      </c>
    </row>
    <row r="9" spans="1:7" s="184" customFormat="1" ht="15" x14ac:dyDescent="0.25">
      <c r="A9" s="253" t="s">
        <v>169</v>
      </c>
      <c r="B9" s="319">
        <v>3502</v>
      </c>
      <c r="C9" s="319">
        <v>1</v>
      </c>
      <c r="D9" s="319">
        <v>2113</v>
      </c>
      <c r="E9" s="319">
        <v>596</v>
      </c>
      <c r="F9" s="319">
        <v>63</v>
      </c>
      <c r="G9" s="319">
        <v>33145</v>
      </c>
    </row>
    <row r="10" spans="1:7" s="184" customFormat="1" ht="15" x14ac:dyDescent="0.25">
      <c r="A10" s="253" t="s">
        <v>172</v>
      </c>
      <c r="B10" s="319">
        <v>545</v>
      </c>
      <c r="C10" s="319">
        <v>9</v>
      </c>
      <c r="D10" s="319">
        <v>6</v>
      </c>
      <c r="E10" s="319">
        <v>18</v>
      </c>
      <c r="F10" s="319">
        <v>15</v>
      </c>
      <c r="G10" s="319">
        <v>234</v>
      </c>
    </row>
    <row r="11" spans="1:7" s="184" customFormat="1" ht="15" x14ac:dyDescent="0.25">
      <c r="A11" s="253" t="s">
        <v>173</v>
      </c>
      <c r="B11" s="319">
        <v>7588</v>
      </c>
      <c r="C11" s="319">
        <v>6</v>
      </c>
      <c r="D11" s="319">
        <v>1358</v>
      </c>
      <c r="E11" s="319">
        <v>10</v>
      </c>
      <c r="F11" s="319">
        <v>154</v>
      </c>
      <c r="G11" s="319">
        <v>9083</v>
      </c>
    </row>
    <row r="12" spans="1:7" s="184" customFormat="1" ht="15" x14ac:dyDescent="0.25">
      <c r="A12" s="253" t="s">
        <v>174</v>
      </c>
      <c r="B12" s="319">
        <v>1961</v>
      </c>
      <c r="C12" s="319">
        <v>15</v>
      </c>
      <c r="D12" s="319">
        <v>195</v>
      </c>
      <c r="E12" s="319">
        <v>15</v>
      </c>
      <c r="F12" s="319">
        <v>13</v>
      </c>
      <c r="G12" s="319">
        <v>745</v>
      </c>
    </row>
    <row r="13" spans="1:7" s="184" customFormat="1" ht="15" x14ac:dyDescent="0.25">
      <c r="A13" s="253" t="s">
        <v>175</v>
      </c>
      <c r="B13" s="319">
        <v>2718</v>
      </c>
      <c r="C13" s="319">
        <v>27</v>
      </c>
      <c r="D13" s="319">
        <v>62</v>
      </c>
      <c r="E13" s="319">
        <v>384</v>
      </c>
      <c r="F13" s="319">
        <v>129</v>
      </c>
      <c r="G13" s="319">
        <v>42055</v>
      </c>
    </row>
    <row r="14" spans="1:7" s="184" customFormat="1" ht="15" x14ac:dyDescent="0.25">
      <c r="A14" s="253" t="s">
        <v>177</v>
      </c>
      <c r="B14" s="319">
        <v>201</v>
      </c>
      <c r="C14" s="319">
        <v>0</v>
      </c>
      <c r="D14" s="319">
        <v>492</v>
      </c>
      <c r="E14" s="319">
        <v>10</v>
      </c>
      <c r="F14" s="319">
        <v>82</v>
      </c>
      <c r="G14" s="319">
        <v>3635</v>
      </c>
    </row>
    <row r="15" spans="1:7" s="184" customFormat="1" ht="15" x14ac:dyDescent="0.25">
      <c r="A15" s="253" t="s">
        <v>178</v>
      </c>
      <c r="B15" s="319">
        <v>70</v>
      </c>
      <c r="C15" s="319">
        <v>0</v>
      </c>
      <c r="D15" s="319">
        <v>21</v>
      </c>
      <c r="E15" s="319">
        <v>10</v>
      </c>
      <c r="F15" s="319">
        <v>0</v>
      </c>
      <c r="G15" s="319">
        <v>4023</v>
      </c>
    </row>
    <row r="16" spans="1:7" s="184" customFormat="1" ht="15" x14ac:dyDescent="0.25">
      <c r="A16" s="253" t="s">
        <v>180</v>
      </c>
      <c r="B16" s="319">
        <v>170</v>
      </c>
      <c r="C16" s="319">
        <v>0</v>
      </c>
      <c r="D16" s="319">
        <v>73</v>
      </c>
      <c r="E16" s="319">
        <v>0</v>
      </c>
      <c r="F16" s="319">
        <v>0</v>
      </c>
      <c r="G16" s="319">
        <v>90</v>
      </c>
    </row>
    <row r="17" spans="1:7" s="184" customFormat="1" ht="15" x14ac:dyDescent="0.25">
      <c r="A17" s="253" t="s">
        <v>176</v>
      </c>
      <c r="B17" s="319">
        <v>15526</v>
      </c>
      <c r="C17" s="319">
        <v>2335</v>
      </c>
      <c r="D17" s="319">
        <v>9071</v>
      </c>
      <c r="E17" s="319">
        <v>7099</v>
      </c>
      <c r="F17" s="319">
        <v>1805</v>
      </c>
      <c r="G17" s="319">
        <v>110673</v>
      </c>
    </row>
    <row r="18" spans="1:7" s="184" customFormat="1" ht="15" x14ac:dyDescent="0.25">
      <c r="A18" s="253" t="s">
        <v>182</v>
      </c>
      <c r="B18" s="319">
        <v>4</v>
      </c>
      <c r="C18" s="319">
        <v>3</v>
      </c>
      <c r="D18" s="319">
        <v>1</v>
      </c>
      <c r="E18" s="319">
        <v>1</v>
      </c>
      <c r="F18" s="319">
        <v>0</v>
      </c>
      <c r="G18" s="319">
        <v>7</v>
      </c>
    </row>
    <row r="19" spans="1:7" s="184" customFormat="1" ht="15" x14ac:dyDescent="0.25">
      <c r="A19" s="253" t="s">
        <v>181</v>
      </c>
      <c r="B19" s="319">
        <v>19429</v>
      </c>
      <c r="C19" s="319">
        <v>2</v>
      </c>
      <c r="D19" s="319">
        <v>130</v>
      </c>
      <c r="E19" s="319">
        <v>175</v>
      </c>
      <c r="F19" s="319">
        <v>7</v>
      </c>
      <c r="G19" s="319">
        <v>31850</v>
      </c>
    </row>
    <row r="20" spans="1:7" s="184" customFormat="1" ht="15" x14ac:dyDescent="0.25">
      <c r="A20" s="253" t="s">
        <v>183</v>
      </c>
      <c r="B20" s="319">
        <v>3586</v>
      </c>
      <c r="C20" s="319">
        <v>218</v>
      </c>
      <c r="D20" s="319">
        <v>885</v>
      </c>
      <c r="E20" s="319">
        <v>1854</v>
      </c>
      <c r="F20" s="319">
        <v>1946</v>
      </c>
      <c r="G20" s="319">
        <v>1455</v>
      </c>
    </row>
    <row r="21" spans="1:7" s="184" customFormat="1" ht="15" x14ac:dyDescent="0.25">
      <c r="A21" s="253" t="s">
        <v>43</v>
      </c>
      <c r="B21" s="319">
        <v>246</v>
      </c>
      <c r="C21" s="319">
        <v>0</v>
      </c>
      <c r="D21" s="319">
        <v>10</v>
      </c>
      <c r="E21" s="319">
        <v>0</v>
      </c>
      <c r="F21" s="319">
        <v>17</v>
      </c>
      <c r="G21" s="319">
        <v>9</v>
      </c>
    </row>
    <row r="22" spans="1:7" s="184" customFormat="1" ht="15" x14ac:dyDescent="0.25">
      <c r="A22" s="253" t="s">
        <v>44</v>
      </c>
      <c r="B22" s="319">
        <v>260</v>
      </c>
      <c r="C22" s="319">
        <v>78</v>
      </c>
      <c r="D22" s="319">
        <v>108</v>
      </c>
      <c r="E22" s="319">
        <v>293</v>
      </c>
      <c r="F22" s="319">
        <v>48</v>
      </c>
      <c r="G22" s="319">
        <v>1064</v>
      </c>
    </row>
    <row r="23" spans="1:7" s="184" customFormat="1" ht="15" x14ac:dyDescent="0.25">
      <c r="A23" s="253" t="s">
        <v>45</v>
      </c>
      <c r="B23" s="319">
        <v>1863</v>
      </c>
      <c r="C23" s="319">
        <v>46</v>
      </c>
      <c r="D23" s="319">
        <v>249</v>
      </c>
      <c r="E23" s="319">
        <v>206</v>
      </c>
      <c r="F23" s="319">
        <v>174</v>
      </c>
      <c r="G23" s="319">
        <v>2549</v>
      </c>
    </row>
    <row r="24" spans="1:7" s="184" customFormat="1" ht="15" x14ac:dyDescent="0.25">
      <c r="A24" s="253" t="s">
        <v>46</v>
      </c>
      <c r="B24" s="319">
        <v>156</v>
      </c>
      <c r="C24" s="319">
        <v>0</v>
      </c>
      <c r="D24" s="319">
        <v>0</v>
      </c>
      <c r="E24" s="319">
        <v>2</v>
      </c>
      <c r="F24" s="319">
        <v>0</v>
      </c>
      <c r="G24" s="319">
        <v>229</v>
      </c>
    </row>
    <row r="25" spans="1:7" s="184" customFormat="1" ht="15.75" thickBot="1" x14ac:dyDescent="0.3">
      <c r="A25" s="253" t="s">
        <v>179</v>
      </c>
      <c r="B25" s="319">
        <v>8230</v>
      </c>
      <c r="C25" s="319">
        <v>743</v>
      </c>
      <c r="D25" s="319">
        <v>4650</v>
      </c>
      <c r="E25" s="319">
        <v>386</v>
      </c>
      <c r="F25" s="319">
        <v>622</v>
      </c>
      <c r="G25" s="319">
        <v>77386</v>
      </c>
    </row>
    <row r="26" spans="1:7" s="184" customFormat="1" ht="15.75" thickBot="1" x14ac:dyDescent="0.3">
      <c r="A26" s="320" t="s">
        <v>3</v>
      </c>
      <c r="B26" s="321">
        <f>SUM(B5:B25)</f>
        <v>121240</v>
      </c>
      <c r="C26" s="321">
        <f t="shared" ref="C26:G26" si="0">SUM(C5:C25)</f>
        <v>4197</v>
      </c>
      <c r="D26" s="321">
        <f t="shared" si="0"/>
        <v>35373</v>
      </c>
      <c r="E26" s="321">
        <f t="shared" si="0"/>
        <v>11953</v>
      </c>
      <c r="F26" s="321">
        <f t="shared" si="0"/>
        <v>6761</v>
      </c>
      <c r="G26" s="321">
        <f t="shared" si="0"/>
        <v>685340</v>
      </c>
    </row>
    <row r="27" spans="1:7" s="184" customFormat="1" ht="15" x14ac:dyDescent="0.25"/>
    <row r="28" spans="1:7" s="184" customFormat="1" ht="15" x14ac:dyDescent="0.25">
      <c r="A28" s="194" t="s">
        <v>299</v>
      </c>
    </row>
    <row r="29" spans="1:7" s="184" customFormat="1" ht="61.5" customHeight="1" x14ac:dyDescent="0.25">
      <c r="A29" s="567" t="s">
        <v>376</v>
      </c>
      <c r="B29" s="567"/>
      <c r="C29" s="567"/>
      <c r="D29" s="567"/>
      <c r="E29" s="567"/>
      <c r="F29" s="567"/>
    </row>
    <row r="30" spans="1:7" s="184" customFormat="1" ht="15" x14ac:dyDescent="0.25">
      <c r="A30" s="539" t="s">
        <v>307</v>
      </c>
      <c r="B30" s="539"/>
      <c r="C30" s="539"/>
      <c r="D30" s="539"/>
      <c r="E30" s="539"/>
      <c r="F30" s="539"/>
      <c r="G30" s="539"/>
    </row>
    <row r="31" spans="1:7" s="26" customFormat="1" x14ac:dyDescent="0.2">
      <c r="A31" s="85"/>
      <c r="B31" s="85"/>
      <c r="C31" s="85"/>
      <c r="D31" s="85"/>
      <c r="E31" s="85"/>
      <c r="F31" s="85"/>
      <c r="G31" s="85"/>
    </row>
    <row r="32" spans="1:7" s="26" customFormat="1" x14ac:dyDescent="0.2">
      <c r="A32" s="85"/>
      <c r="B32" s="85"/>
      <c r="C32" s="85"/>
      <c r="D32" s="85"/>
      <c r="E32" s="85"/>
      <c r="F32" s="85"/>
      <c r="G32" s="85"/>
    </row>
    <row r="33" spans="1:7" s="26" customFormat="1" x14ac:dyDescent="0.2">
      <c r="A33" s="85"/>
      <c r="B33" s="85"/>
      <c r="C33" s="85"/>
      <c r="D33" s="85"/>
      <c r="E33" s="85"/>
      <c r="F33" s="85"/>
      <c r="G33" s="85"/>
    </row>
    <row r="34" spans="1:7" s="26" customFormat="1" x14ac:dyDescent="0.2">
      <c r="A34" s="85"/>
      <c r="B34" s="85"/>
      <c r="C34" s="85"/>
      <c r="D34" s="85"/>
      <c r="E34" s="85"/>
      <c r="F34" s="85"/>
      <c r="G34" s="85"/>
    </row>
    <row r="35" spans="1:7" s="26" customFormat="1" x14ac:dyDescent="0.2">
      <c r="A35" s="85"/>
      <c r="B35" s="85"/>
      <c r="C35" s="85"/>
      <c r="D35" s="85"/>
      <c r="E35" s="85"/>
      <c r="F35" s="85"/>
      <c r="G35" s="85"/>
    </row>
    <row r="36" spans="1:7" s="26" customFormat="1" x14ac:dyDescent="0.2">
      <c r="A36" s="85"/>
      <c r="B36" s="85"/>
      <c r="C36" s="85"/>
      <c r="D36" s="85"/>
      <c r="E36" s="85"/>
      <c r="F36" s="85"/>
      <c r="G36" s="85"/>
    </row>
    <row r="37" spans="1:7" s="26" customFormat="1" x14ac:dyDescent="0.2">
      <c r="A37" s="85"/>
      <c r="B37" s="85"/>
      <c r="C37" s="85"/>
      <c r="D37" s="85"/>
      <c r="E37" s="85"/>
      <c r="F37" s="85"/>
      <c r="G37" s="85"/>
    </row>
    <row r="38" spans="1:7" s="26" customFormat="1" x14ac:dyDescent="0.2">
      <c r="A38" s="85"/>
      <c r="B38" s="85"/>
      <c r="C38" s="85"/>
      <c r="D38" s="85"/>
      <c r="E38" s="85"/>
      <c r="F38" s="85"/>
      <c r="G38" s="85"/>
    </row>
    <row r="39" spans="1:7" s="26" customFormat="1" x14ac:dyDescent="0.2">
      <c r="A39" s="85"/>
      <c r="B39" s="85"/>
      <c r="C39" s="85"/>
      <c r="D39" s="85"/>
      <c r="E39" s="85"/>
      <c r="F39" s="85"/>
      <c r="G39" s="85"/>
    </row>
    <row r="40" spans="1:7" x14ac:dyDescent="0.2">
      <c r="A40" s="82"/>
      <c r="B40" s="82"/>
      <c r="C40" s="82"/>
      <c r="D40" s="82"/>
      <c r="E40" s="82"/>
      <c r="F40" s="82"/>
      <c r="G40" s="82"/>
    </row>
    <row r="41" spans="1:7" x14ac:dyDescent="0.2">
      <c r="A41" s="82"/>
      <c r="B41" s="82"/>
      <c r="C41" s="82"/>
      <c r="D41" s="82"/>
      <c r="E41" s="82"/>
      <c r="F41" s="82"/>
      <c r="G41" s="82"/>
    </row>
    <row r="42" spans="1:7" x14ac:dyDescent="0.2">
      <c r="A42" s="82"/>
      <c r="B42" s="82"/>
      <c r="C42" s="82"/>
      <c r="D42" s="82"/>
      <c r="E42" s="82"/>
      <c r="F42" s="82"/>
      <c r="G42" s="82"/>
    </row>
    <row r="43" spans="1:7" x14ac:dyDescent="0.2">
      <c r="A43" s="82"/>
      <c r="B43" s="82"/>
      <c r="C43" s="82"/>
      <c r="D43" s="82"/>
      <c r="E43" s="82"/>
      <c r="F43" s="82"/>
      <c r="G43" s="82"/>
    </row>
    <row r="44" spans="1:7" x14ac:dyDescent="0.2">
      <c r="A44" s="82"/>
      <c r="B44" s="82"/>
      <c r="C44" s="82"/>
      <c r="D44" s="82"/>
      <c r="E44" s="82"/>
      <c r="F44" s="82"/>
      <c r="G44" s="82"/>
    </row>
    <row r="45" spans="1:7" x14ac:dyDescent="0.2">
      <c r="A45" s="82"/>
      <c r="B45" s="82"/>
      <c r="C45" s="82"/>
      <c r="D45" s="82"/>
      <c r="E45" s="82"/>
      <c r="F45" s="82"/>
      <c r="G45" s="82"/>
    </row>
    <row r="46" spans="1:7" x14ac:dyDescent="0.2">
      <c r="A46" s="82"/>
      <c r="B46" s="82"/>
      <c r="C46" s="82"/>
      <c r="D46" s="82"/>
      <c r="E46" s="82"/>
      <c r="F46" s="82"/>
      <c r="G46" s="82"/>
    </row>
    <row r="47" spans="1:7" x14ac:dyDescent="0.2">
      <c r="A47" s="82"/>
      <c r="B47" s="82"/>
      <c r="C47" s="82"/>
      <c r="D47" s="82"/>
      <c r="E47" s="82"/>
      <c r="F47" s="82"/>
      <c r="G47" s="82"/>
    </row>
    <row r="48" spans="1:7" x14ac:dyDescent="0.2">
      <c r="A48" s="82"/>
      <c r="B48" s="82"/>
      <c r="C48" s="82"/>
      <c r="D48" s="82"/>
      <c r="E48" s="82"/>
      <c r="F48" s="82"/>
      <c r="G48" s="82"/>
    </row>
    <row r="49" spans="1:7" x14ac:dyDescent="0.2">
      <c r="A49" s="82"/>
      <c r="B49" s="82"/>
      <c r="C49" s="82"/>
      <c r="D49" s="82"/>
      <c r="E49" s="82"/>
      <c r="F49" s="82"/>
      <c r="G49" s="82"/>
    </row>
    <row r="50" spans="1:7" x14ac:dyDescent="0.2">
      <c r="A50" s="82"/>
      <c r="B50" s="82"/>
      <c r="C50" s="82"/>
      <c r="D50" s="82"/>
      <c r="E50" s="82"/>
      <c r="F50" s="82"/>
      <c r="G50" s="82"/>
    </row>
    <row r="51" spans="1:7" x14ac:dyDescent="0.2">
      <c r="A51" s="82"/>
      <c r="B51" s="82"/>
      <c r="C51" s="82"/>
      <c r="D51" s="82"/>
      <c r="E51" s="82"/>
      <c r="F51" s="82"/>
      <c r="G51" s="82"/>
    </row>
    <row r="52" spans="1:7" x14ac:dyDescent="0.2">
      <c r="A52" s="82"/>
      <c r="B52" s="82"/>
      <c r="C52" s="82"/>
      <c r="D52" s="82"/>
      <c r="E52" s="82"/>
      <c r="F52" s="82"/>
      <c r="G52" s="82"/>
    </row>
    <row r="53" spans="1:7" x14ac:dyDescent="0.2">
      <c r="A53" s="82"/>
      <c r="B53" s="82"/>
      <c r="C53" s="82"/>
      <c r="D53" s="82"/>
      <c r="E53" s="82"/>
      <c r="F53" s="82"/>
      <c r="G53" s="82"/>
    </row>
    <row r="54" spans="1:7" x14ac:dyDescent="0.2">
      <c r="A54" s="82"/>
      <c r="B54" s="82"/>
      <c r="C54" s="82"/>
      <c r="D54" s="82"/>
      <c r="E54" s="82"/>
      <c r="F54" s="82"/>
      <c r="G54" s="82"/>
    </row>
    <row r="55" spans="1:7" x14ac:dyDescent="0.2">
      <c r="A55" s="82"/>
      <c r="B55" s="82"/>
      <c r="C55" s="82"/>
      <c r="D55" s="82"/>
      <c r="E55" s="82"/>
      <c r="F55" s="82"/>
      <c r="G55" s="82"/>
    </row>
    <row r="56" spans="1:7" x14ac:dyDescent="0.2">
      <c r="A56" s="82"/>
      <c r="B56" s="82"/>
      <c r="C56" s="82"/>
      <c r="D56" s="82"/>
      <c r="E56" s="82"/>
      <c r="F56" s="82"/>
      <c r="G56" s="82"/>
    </row>
    <row r="57" spans="1:7" x14ac:dyDescent="0.2">
      <c r="A57" s="82"/>
      <c r="B57" s="82"/>
      <c r="C57" s="82"/>
      <c r="D57" s="82"/>
      <c r="E57" s="82"/>
      <c r="F57" s="82"/>
      <c r="G57" s="82"/>
    </row>
    <row r="58" spans="1:7" x14ac:dyDescent="0.2">
      <c r="A58" s="82"/>
      <c r="B58" s="82"/>
      <c r="C58" s="82"/>
      <c r="D58" s="82"/>
      <c r="E58" s="82"/>
      <c r="F58" s="82"/>
      <c r="G58" s="82"/>
    </row>
    <row r="59" spans="1:7" x14ac:dyDescent="0.2">
      <c r="A59" s="82"/>
      <c r="B59" s="82"/>
      <c r="C59" s="82"/>
      <c r="D59" s="82"/>
      <c r="E59" s="82"/>
      <c r="F59" s="82"/>
      <c r="G59" s="82"/>
    </row>
    <row r="60" spans="1:7" x14ac:dyDescent="0.2">
      <c r="A60" s="82"/>
      <c r="B60" s="82"/>
      <c r="C60" s="82"/>
      <c r="D60" s="82"/>
      <c r="E60" s="82"/>
      <c r="F60" s="82"/>
      <c r="G60" s="82"/>
    </row>
    <row r="61" spans="1:7" x14ac:dyDescent="0.2">
      <c r="A61" s="82"/>
      <c r="B61" s="82"/>
      <c r="C61" s="82"/>
      <c r="D61" s="82"/>
      <c r="E61" s="82"/>
      <c r="F61" s="82"/>
      <c r="G61" s="82"/>
    </row>
    <row r="62" spans="1:7" x14ac:dyDescent="0.2">
      <c r="A62" s="82"/>
      <c r="B62" s="82"/>
      <c r="C62" s="82"/>
      <c r="D62" s="82"/>
      <c r="E62" s="82"/>
      <c r="F62" s="82"/>
      <c r="G62" s="82"/>
    </row>
    <row r="63" spans="1:7" x14ac:dyDescent="0.2">
      <c r="A63" s="82"/>
      <c r="B63" s="82"/>
      <c r="C63" s="82"/>
      <c r="D63" s="82"/>
      <c r="E63" s="82"/>
      <c r="F63" s="82"/>
      <c r="G63" s="82"/>
    </row>
  </sheetData>
  <mergeCells count="3">
    <mergeCell ref="A29:F29"/>
    <mergeCell ref="A30:G30"/>
    <mergeCell ref="B3:G3"/>
  </mergeCells>
  <pageMargins left="0.25" right="0.25" top="0.75" bottom="0.75" header="0.3" footer="0.3"/>
  <pageSetup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28" workbookViewId="0">
      <selection activeCell="D44" sqref="D44"/>
    </sheetView>
  </sheetViews>
  <sheetFormatPr defaultRowHeight="12.75" x14ac:dyDescent="0.2"/>
  <cols>
    <col min="1" max="1" width="38.5" style="6" bestFit="1" customWidth="1"/>
    <col min="2" max="2" width="15.5" style="6" customWidth="1"/>
    <col min="3" max="3" width="17.25" style="24" customWidth="1"/>
    <col min="4" max="16384" width="9" style="6"/>
  </cols>
  <sheetData>
    <row r="1" spans="1:3" s="176" customFormat="1" ht="43.5" customHeight="1" x14ac:dyDescent="0.3">
      <c r="A1" s="549" t="s">
        <v>343</v>
      </c>
      <c r="B1" s="549"/>
      <c r="C1" s="549"/>
    </row>
    <row r="2" spans="1:3" ht="13.5" thickBot="1" x14ac:dyDescent="0.25">
      <c r="A2" s="25"/>
      <c r="B2" s="25"/>
    </row>
    <row r="3" spans="1:3" ht="14.25" customHeight="1" thickBot="1" x14ac:dyDescent="0.25">
      <c r="A3" s="25"/>
      <c r="B3" s="571" t="s">
        <v>357</v>
      </c>
      <c r="C3" s="572"/>
    </row>
    <row r="4" spans="1:3" s="318" customFormat="1" ht="15.75" thickBot="1" x14ac:dyDescent="0.3">
      <c r="A4" s="323" t="s">
        <v>185</v>
      </c>
      <c r="B4" s="324" t="s">
        <v>72</v>
      </c>
      <c r="C4" s="324" t="s">
        <v>217</v>
      </c>
    </row>
    <row r="5" spans="1:3" s="106" customFormat="1" ht="15" x14ac:dyDescent="0.25">
      <c r="A5" s="253" t="s">
        <v>170</v>
      </c>
      <c r="B5" s="386">
        <v>125</v>
      </c>
      <c r="C5" s="311">
        <v>165</v>
      </c>
    </row>
    <row r="6" spans="1:3" s="106" customFormat="1" ht="15" x14ac:dyDescent="0.25">
      <c r="A6" s="253" t="s">
        <v>171</v>
      </c>
      <c r="B6" s="386">
        <v>313</v>
      </c>
      <c r="C6" s="311">
        <v>375</v>
      </c>
    </row>
    <row r="7" spans="1:3" s="106" customFormat="1" ht="15" x14ac:dyDescent="0.25">
      <c r="A7" s="253" t="s">
        <v>42</v>
      </c>
      <c r="B7" s="386">
        <v>3</v>
      </c>
      <c r="C7" s="311">
        <v>3</v>
      </c>
    </row>
    <row r="8" spans="1:3" s="106" customFormat="1" ht="15" x14ac:dyDescent="0.25">
      <c r="A8" s="253" t="s">
        <v>169</v>
      </c>
      <c r="B8" s="386">
        <v>235</v>
      </c>
      <c r="C8" s="311">
        <v>326</v>
      </c>
    </row>
    <row r="9" spans="1:3" s="106" customFormat="1" ht="15" x14ac:dyDescent="0.25">
      <c r="A9" s="253" t="s">
        <v>172</v>
      </c>
      <c r="B9" s="386">
        <v>19</v>
      </c>
      <c r="C9" s="311">
        <v>22</v>
      </c>
    </row>
    <row r="10" spans="1:3" s="106" customFormat="1" ht="15" x14ac:dyDescent="0.25">
      <c r="A10" s="253" t="s">
        <v>173</v>
      </c>
      <c r="B10" s="386">
        <v>132</v>
      </c>
      <c r="C10" s="311">
        <v>173</v>
      </c>
    </row>
    <row r="11" spans="1:3" s="106" customFormat="1" ht="15" x14ac:dyDescent="0.25">
      <c r="A11" s="253" t="s">
        <v>174</v>
      </c>
      <c r="B11" s="386">
        <v>5</v>
      </c>
      <c r="C11" s="311">
        <v>5</v>
      </c>
    </row>
    <row r="12" spans="1:3" s="106" customFormat="1" ht="15" x14ac:dyDescent="0.25">
      <c r="A12" s="253" t="s">
        <v>175</v>
      </c>
      <c r="B12" s="386">
        <v>119</v>
      </c>
      <c r="C12" s="311">
        <v>145</v>
      </c>
    </row>
    <row r="13" spans="1:3" s="106" customFormat="1" ht="15" x14ac:dyDescent="0.25">
      <c r="A13" s="253" t="s">
        <v>177</v>
      </c>
      <c r="B13" s="386">
        <v>90</v>
      </c>
      <c r="C13" s="311">
        <v>90</v>
      </c>
    </row>
    <row r="14" spans="1:3" s="106" customFormat="1" ht="15" x14ac:dyDescent="0.25">
      <c r="A14" s="253" t="s">
        <v>178</v>
      </c>
      <c r="B14" s="386">
        <v>69</v>
      </c>
      <c r="C14" s="311">
        <v>70</v>
      </c>
    </row>
    <row r="15" spans="1:3" s="106" customFormat="1" ht="15" x14ac:dyDescent="0.25">
      <c r="A15" s="253" t="s">
        <v>180</v>
      </c>
      <c r="B15" s="386">
        <v>5</v>
      </c>
      <c r="C15" s="311">
        <v>5</v>
      </c>
    </row>
    <row r="16" spans="1:3" s="106" customFormat="1" ht="15" x14ac:dyDescent="0.25">
      <c r="A16" s="253" t="s">
        <v>176</v>
      </c>
      <c r="B16" s="386">
        <v>110</v>
      </c>
      <c r="C16" s="311">
        <v>164</v>
      </c>
    </row>
    <row r="17" spans="1:10" s="106" customFormat="1" ht="15" x14ac:dyDescent="0.25">
      <c r="A17" s="253" t="s">
        <v>182</v>
      </c>
      <c r="B17" s="386">
        <v>2</v>
      </c>
      <c r="C17" s="311">
        <v>2</v>
      </c>
    </row>
    <row r="18" spans="1:10" s="106" customFormat="1" ht="15" x14ac:dyDescent="0.25">
      <c r="A18" s="253" t="s">
        <v>181</v>
      </c>
      <c r="B18" s="386">
        <v>13</v>
      </c>
      <c r="C18" s="311">
        <v>15</v>
      </c>
    </row>
    <row r="19" spans="1:10" s="106" customFormat="1" ht="15" x14ac:dyDescent="0.25">
      <c r="A19" s="253" t="s">
        <v>183</v>
      </c>
      <c r="B19" s="386">
        <v>398</v>
      </c>
      <c r="C19" s="311">
        <v>504</v>
      </c>
    </row>
    <row r="20" spans="1:10" s="106" customFormat="1" ht="15" x14ac:dyDescent="0.25">
      <c r="A20" s="253" t="s">
        <v>43</v>
      </c>
      <c r="B20" s="386">
        <v>8</v>
      </c>
      <c r="C20" s="311">
        <v>8</v>
      </c>
    </row>
    <row r="21" spans="1:10" s="106" customFormat="1" ht="15" x14ac:dyDescent="0.25">
      <c r="A21" s="253" t="s">
        <v>44</v>
      </c>
      <c r="B21" s="386">
        <v>946</v>
      </c>
      <c r="C21" s="312">
        <v>1094</v>
      </c>
    </row>
    <row r="22" spans="1:10" s="106" customFormat="1" ht="15" x14ac:dyDescent="0.25">
      <c r="A22" s="253" t="s">
        <v>45</v>
      </c>
      <c r="B22" s="386">
        <v>33</v>
      </c>
      <c r="C22" s="311">
        <v>39</v>
      </c>
    </row>
    <row r="23" spans="1:10" s="106" customFormat="1" ht="15" x14ac:dyDescent="0.25">
      <c r="A23" s="253" t="s">
        <v>46</v>
      </c>
      <c r="B23" s="386">
        <v>1</v>
      </c>
      <c r="C23" s="311">
        <v>1</v>
      </c>
    </row>
    <row r="24" spans="1:10" s="106" customFormat="1" ht="15.75" thickBot="1" x14ac:dyDescent="0.3">
      <c r="A24" s="253" t="s">
        <v>179</v>
      </c>
      <c r="B24" s="386">
        <v>63</v>
      </c>
      <c r="C24" s="311">
        <v>92</v>
      </c>
    </row>
    <row r="25" spans="1:10" s="184" customFormat="1" ht="15.75" thickBot="1" x14ac:dyDescent="0.3">
      <c r="A25" s="291" t="s">
        <v>3</v>
      </c>
      <c r="B25" s="450">
        <v>2689</v>
      </c>
      <c r="C25" s="451">
        <f>SUM(C5:C24)</f>
        <v>3298</v>
      </c>
      <c r="F25" s="387"/>
    </row>
    <row r="26" spans="1:10" s="106" customFormat="1" ht="15" x14ac:dyDescent="0.25">
      <c r="A26" s="119"/>
      <c r="B26" s="119"/>
      <c r="C26" s="326"/>
    </row>
    <row r="27" spans="1:10" s="106" customFormat="1" ht="15" x14ac:dyDescent="0.25">
      <c r="A27" s="119" t="s">
        <v>299</v>
      </c>
      <c r="B27" s="119"/>
      <c r="C27" s="326"/>
    </row>
    <row r="28" spans="1:10" s="106" customFormat="1" ht="15" x14ac:dyDescent="0.25">
      <c r="A28" s="119" t="s">
        <v>317</v>
      </c>
      <c r="B28" s="119"/>
      <c r="C28" s="326"/>
    </row>
    <row r="29" spans="1:10" s="106" customFormat="1" ht="15" x14ac:dyDescent="0.25">
      <c r="A29" s="539" t="s">
        <v>307</v>
      </c>
      <c r="B29" s="539"/>
      <c r="C29" s="539"/>
      <c r="D29" s="539"/>
      <c r="E29" s="372"/>
      <c r="F29" s="372"/>
      <c r="G29" s="372"/>
      <c r="H29" s="372"/>
      <c r="I29" s="372"/>
      <c r="J29" s="372"/>
    </row>
    <row r="30" spans="1:10" x14ac:dyDescent="0.2">
      <c r="A30" s="11"/>
      <c r="B30" s="11"/>
    </row>
    <row r="31" spans="1:10" x14ac:dyDescent="0.2">
      <c r="A31" s="11"/>
      <c r="B31" s="11"/>
    </row>
    <row r="32" spans="1:10" x14ac:dyDescent="0.2">
      <c r="A32" s="11"/>
      <c r="B32" s="11"/>
    </row>
    <row r="33" spans="1:3" x14ac:dyDescent="0.2">
      <c r="A33" s="11"/>
      <c r="B33" s="11"/>
    </row>
    <row r="35" spans="1:3" x14ac:dyDescent="0.2">
      <c r="C35" s="6"/>
    </row>
    <row r="36" spans="1:3" x14ac:dyDescent="0.2">
      <c r="C36" s="6"/>
    </row>
    <row r="37" spans="1:3" x14ac:dyDescent="0.2">
      <c r="C37" s="6"/>
    </row>
  </sheetData>
  <mergeCells count="3">
    <mergeCell ref="A1:C1"/>
    <mergeCell ref="A29:D29"/>
    <mergeCell ref="B3:C3"/>
  </mergeCells>
  <pageMargins left="0.7" right="0.7" top="0.75" bottom="0.75" header="0.3" footer="0.3"/>
  <pageSetup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K43" sqref="K43"/>
    </sheetView>
  </sheetViews>
  <sheetFormatPr defaultRowHeight="12.75" x14ac:dyDescent="0.2"/>
  <cols>
    <col min="1" max="1" width="27.375" style="6" customWidth="1"/>
    <col min="2" max="2" width="10.625" style="6" customWidth="1"/>
    <col min="3" max="3" width="10.25" style="6" customWidth="1"/>
    <col min="4" max="4" width="10.75" style="6" customWidth="1"/>
    <col min="5" max="5" width="19.625" style="6" customWidth="1"/>
    <col min="6" max="6" width="21.375" style="6" customWidth="1"/>
    <col min="7" max="16384" width="9" style="6"/>
  </cols>
  <sheetData>
    <row r="1" spans="1:11" s="88" customFormat="1" ht="18.75" x14ac:dyDescent="0.3">
      <c r="A1" s="206" t="s">
        <v>344</v>
      </c>
      <c r="B1" s="322"/>
      <c r="C1" s="322"/>
      <c r="D1" s="322"/>
    </row>
    <row r="2" spans="1:11" ht="13.5" thickBot="1" x14ac:dyDescent="0.25">
      <c r="A2" s="3"/>
      <c r="B2" s="24"/>
      <c r="C2" s="24"/>
      <c r="D2" s="24"/>
    </row>
    <row r="3" spans="1:11" s="106" customFormat="1" ht="15.75" thickBot="1" x14ac:dyDescent="0.3">
      <c r="A3" s="156"/>
      <c r="B3" s="573" t="s">
        <v>64</v>
      </c>
      <c r="C3" s="574"/>
      <c r="D3" s="575"/>
      <c r="F3" s="137"/>
      <c r="G3" s="137"/>
      <c r="H3" s="137"/>
    </row>
    <row r="4" spans="1:11" s="106" customFormat="1" ht="15" customHeight="1" x14ac:dyDescent="0.25">
      <c r="A4" s="327" t="s">
        <v>66</v>
      </c>
      <c r="B4" s="363" t="s">
        <v>0</v>
      </c>
      <c r="C4" s="363" t="s">
        <v>72</v>
      </c>
      <c r="D4" s="364" t="s">
        <v>217</v>
      </c>
      <c r="F4" s="295"/>
      <c r="G4" s="295"/>
      <c r="H4" s="295"/>
    </row>
    <row r="5" spans="1:11" s="106" customFormat="1" ht="15" x14ac:dyDescent="0.25">
      <c r="A5" s="156" t="s">
        <v>238</v>
      </c>
      <c r="B5" s="328">
        <v>920090</v>
      </c>
      <c r="C5" s="329">
        <v>921864</v>
      </c>
      <c r="D5" s="329">
        <v>958897</v>
      </c>
      <c r="F5" s="330"/>
      <c r="G5" s="331"/>
      <c r="H5" s="332"/>
    </row>
    <row r="6" spans="1:11" s="106" customFormat="1" ht="15" x14ac:dyDescent="0.25">
      <c r="A6" s="156" t="s">
        <v>70</v>
      </c>
      <c r="B6" s="328">
        <v>1125</v>
      </c>
      <c r="C6" s="329">
        <v>1139</v>
      </c>
      <c r="D6" s="329">
        <v>1391</v>
      </c>
      <c r="F6" s="330"/>
      <c r="G6" s="331"/>
      <c r="H6" s="332"/>
    </row>
    <row r="7" spans="1:11" s="106" customFormat="1" ht="15" x14ac:dyDescent="0.25">
      <c r="A7" s="156" t="s">
        <v>69</v>
      </c>
      <c r="B7" s="328">
        <v>2166</v>
      </c>
      <c r="C7" s="329">
        <v>2560</v>
      </c>
      <c r="D7" s="329">
        <v>3647</v>
      </c>
      <c r="F7" s="330"/>
      <c r="G7" s="331"/>
      <c r="H7" s="332"/>
      <c r="I7" s="330"/>
      <c r="J7" s="331"/>
      <c r="K7" s="332"/>
    </row>
    <row r="8" spans="1:11" s="106" customFormat="1" ht="15" x14ac:dyDescent="0.25">
      <c r="A8" s="156" t="s">
        <v>237</v>
      </c>
      <c r="B8" s="328">
        <v>28721</v>
      </c>
      <c r="C8" s="329">
        <v>27000</v>
      </c>
      <c r="D8" s="329">
        <v>30613</v>
      </c>
      <c r="F8" s="330"/>
      <c r="G8" s="331"/>
      <c r="H8" s="332"/>
      <c r="I8" s="330"/>
      <c r="J8" s="331"/>
      <c r="K8" s="332"/>
    </row>
    <row r="9" spans="1:11" s="106" customFormat="1" ht="15" x14ac:dyDescent="0.25">
      <c r="A9" s="156" t="s">
        <v>68</v>
      </c>
      <c r="B9" s="328">
        <v>362</v>
      </c>
      <c r="C9" s="329">
        <v>520</v>
      </c>
      <c r="D9" s="329">
        <v>593</v>
      </c>
      <c r="F9" s="330"/>
      <c r="G9" s="331"/>
      <c r="H9" s="332"/>
      <c r="I9" s="330"/>
      <c r="J9" s="331"/>
      <c r="K9" s="332"/>
    </row>
    <row r="10" spans="1:11" s="106" customFormat="1" ht="15" x14ac:dyDescent="0.25">
      <c r="A10" s="156" t="s">
        <v>67</v>
      </c>
      <c r="B10" s="328">
        <v>267</v>
      </c>
      <c r="C10" s="329">
        <v>246</v>
      </c>
      <c r="D10" s="329">
        <v>227</v>
      </c>
      <c r="F10" s="330"/>
      <c r="G10" s="331"/>
      <c r="H10" s="332"/>
      <c r="I10" s="330"/>
      <c r="J10" s="331"/>
      <c r="K10" s="332"/>
    </row>
    <row r="11" spans="1:11" s="106" customFormat="1" ht="15" x14ac:dyDescent="0.25">
      <c r="A11" s="156" t="s">
        <v>284</v>
      </c>
      <c r="B11" s="328"/>
      <c r="C11" s="329"/>
      <c r="D11" s="106">
        <v>832</v>
      </c>
      <c r="F11" s="330"/>
      <c r="G11" s="331"/>
      <c r="H11" s="332"/>
      <c r="I11" s="330"/>
      <c r="J11" s="331"/>
      <c r="K11" s="332"/>
    </row>
    <row r="12" spans="1:11" s="106" customFormat="1" ht="15" x14ac:dyDescent="0.25">
      <c r="F12" s="121"/>
      <c r="G12" s="125"/>
      <c r="H12" s="125"/>
      <c r="I12" s="333"/>
      <c r="J12" s="331"/>
      <c r="K12" s="332"/>
    </row>
    <row r="13" spans="1:11" s="106" customFormat="1" ht="15" x14ac:dyDescent="0.25">
      <c r="A13" s="119" t="s">
        <v>299</v>
      </c>
      <c r="F13" s="121"/>
      <c r="G13" s="125"/>
      <c r="H13" s="125"/>
      <c r="I13" s="330"/>
      <c r="J13" s="331"/>
      <c r="K13" s="332"/>
    </row>
    <row r="14" spans="1:11" s="106" customFormat="1" ht="15" x14ac:dyDescent="0.25">
      <c r="A14" s="119" t="s">
        <v>318</v>
      </c>
      <c r="F14" s="121"/>
      <c r="G14" s="125"/>
      <c r="H14" s="125"/>
      <c r="I14" s="330"/>
      <c r="J14" s="331"/>
      <c r="K14" s="332"/>
    </row>
    <row r="15" spans="1:11" x14ac:dyDescent="0.2">
      <c r="F15" s="28"/>
      <c r="G15" s="12"/>
      <c r="H15" s="12"/>
    </row>
    <row r="30" spans="1:2" x14ac:dyDescent="0.2">
      <c r="B30" s="29"/>
    </row>
    <row r="31" spans="1:2" x14ac:dyDescent="0.2">
      <c r="A31" s="28"/>
      <c r="B31" s="29"/>
    </row>
    <row r="32" spans="1:2" x14ac:dyDescent="0.2">
      <c r="A32" s="30"/>
      <c r="B32" s="29"/>
    </row>
    <row r="33" spans="1:2" x14ac:dyDescent="0.2">
      <c r="A33" s="30"/>
      <c r="B33" s="29"/>
    </row>
    <row r="34" spans="1:2" x14ac:dyDescent="0.2">
      <c r="A34" s="30"/>
      <c r="B34" s="29"/>
    </row>
    <row r="35" spans="1:2" x14ac:dyDescent="0.2">
      <c r="A35" s="28"/>
      <c r="B35" s="29"/>
    </row>
    <row r="36" spans="1:2" x14ac:dyDescent="0.2">
      <c r="A36" s="30"/>
      <c r="B36" s="29"/>
    </row>
    <row r="37" spans="1:2" x14ac:dyDescent="0.2">
      <c r="A37" s="30"/>
      <c r="B37" s="29"/>
    </row>
    <row r="38" spans="1:2" x14ac:dyDescent="0.2">
      <c r="A38" s="30"/>
      <c r="B38" s="29"/>
    </row>
    <row r="39" spans="1:2" x14ac:dyDescent="0.2">
      <c r="A39" s="28"/>
      <c r="B39" s="29"/>
    </row>
    <row r="40" spans="1:2" x14ac:dyDescent="0.2">
      <c r="A40" s="30"/>
      <c r="B40" s="29"/>
    </row>
    <row r="41" spans="1:2" x14ac:dyDescent="0.2">
      <c r="A41" s="30"/>
      <c r="B41" s="29"/>
    </row>
    <row r="42" spans="1:2" x14ac:dyDescent="0.2">
      <c r="A42" s="30"/>
      <c r="B42" s="29"/>
    </row>
    <row r="43" spans="1:2" x14ac:dyDescent="0.2">
      <c r="A43" s="30"/>
      <c r="B43" s="29"/>
    </row>
    <row r="44" spans="1:2" x14ac:dyDescent="0.2">
      <c r="A44" s="30"/>
      <c r="B44" s="29"/>
    </row>
    <row r="45" spans="1:2" x14ac:dyDescent="0.2">
      <c r="A45" s="30"/>
      <c r="B45" s="29"/>
    </row>
    <row r="46" spans="1:2" x14ac:dyDescent="0.2">
      <c r="A46" s="30"/>
      <c r="B46" s="29"/>
    </row>
    <row r="47" spans="1:2" x14ac:dyDescent="0.2">
      <c r="A47" s="30"/>
      <c r="B47" s="29"/>
    </row>
    <row r="48" spans="1:2" x14ac:dyDescent="0.2">
      <c r="A48" s="30"/>
      <c r="B48" s="29"/>
    </row>
    <row r="49" spans="1:2" x14ac:dyDescent="0.2">
      <c r="A49" s="30"/>
      <c r="B49" s="29"/>
    </row>
    <row r="50" spans="1:2" x14ac:dyDescent="0.2">
      <c r="A50" s="30"/>
      <c r="B50" s="29"/>
    </row>
    <row r="51" spans="1:2" x14ac:dyDescent="0.2">
      <c r="A51" s="30"/>
      <c r="B51" s="29"/>
    </row>
    <row r="52" spans="1:2" x14ac:dyDescent="0.2">
      <c r="A52" s="28"/>
      <c r="B52" s="29"/>
    </row>
    <row r="53" spans="1:2" x14ac:dyDescent="0.2">
      <c r="A53" s="30"/>
      <c r="B53" s="29"/>
    </row>
    <row r="54" spans="1:2" x14ac:dyDescent="0.2">
      <c r="A54" s="28"/>
      <c r="B54" s="29"/>
    </row>
  </sheetData>
  <mergeCells count="1">
    <mergeCell ref="B3:D3"/>
  </mergeCells>
  <pageMargins left="0.25" right="0.25" top="0.75" bottom="0.75" header="0.3" footer="0.3"/>
  <pageSetup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G33" sqref="G33"/>
    </sheetView>
  </sheetViews>
  <sheetFormatPr defaultRowHeight="14.25" x14ac:dyDescent="0.2"/>
  <cols>
    <col min="1" max="1" width="38.125" customWidth="1"/>
    <col min="2" max="2" width="29.75" customWidth="1"/>
    <col min="3" max="3" width="25.125" customWidth="1"/>
    <col min="6" max="6" width="10.5" bestFit="1" customWidth="1"/>
  </cols>
  <sheetData>
    <row r="1" spans="1:3" s="88" customFormat="1" ht="18.75" x14ac:dyDescent="0.3">
      <c r="A1" s="206" t="s">
        <v>287</v>
      </c>
      <c r="B1" s="322"/>
    </row>
    <row r="2" spans="1:3" ht="15" thickBot="1" x14ac:dyDescent="0.25"/>
    <row r="3" spans="1:3" s="106" customFormat="1" ht="15.75" thickBot="1" x14ac:dyDescent="0.3">
      <c r="A3" s="334" t="s">
        <v>185</v>
      </c>
      <c r="B3" s="335" t="s">
        <v>330</v>
      </c>
      <c r="C3" s="365" t="s">
        <v>331</v>
      </c>
    </row>
    <row r="4" spans="1:3" s="106" customFormat="1" ht="15" x14ac:dyDescent="0.25">
      <c r="A4" s="212" t="s">
        <v>186</v>
      </c>
      <c r="B4" s="136">
        <v>32568</v>
      </c>
      <c r="C4" s="366">
        <v>17644138277.609974</v>
      </c>
    </row>
    <row r="5" spans="1:3" s="106" customFormat="1" ht="15" x14ac:dyDescent="0.25">
      <c r="A5" s="213" t="s">
        <v>187</v>
      </c>
      <c r="B5" s="135">
        <v>71219</v>
      </c>
      <c r="C5" s="367">
        <v>38425555199.745361</v>
      </c>
    </row>
    <row r="6" spans="1:3" s="106" customFormat="1" ht="15" x14ac:dyDescent="0.25">
      <c r="A6" s="212" t="s">
        <v>52</v>
      </c>
      <c r="B6" s="136">
        <v>1009</v>
      </c>
      <c r="C6" s="366">
        <v>76800592</v>
      </c>
    </row>
    <row r="7" spans="1:3" s="106" customFormat="1" ht="15" x14ac:dyDescent="0.25">
      <c r="A7" s="213" t="s">
        <v>53</v>
      </c>
      <c r="B7" s="135">
        <v>109</v>
      </c>
      <c r="C7" s="367">
        <v>180980993.50299996</v>
      </c>
    </row>
    <row r="8" spans="1:3" s="106" customFormat="1" ht="15" x14ac:dyDescent="0.25">
      <c r="A8" s="212" t="s">
        <v>169</v>
      </c>
      <c r="B8" s="136">
        <v>20848</v>
      </c>
      <c r="C8" s="366">
        <v>1330633702.6599987</v>
      </c>
    </row>
    <row r="9" spans="1:3" s="106" customFormat="1" ht="15" x14ac:dyDescent="0.25">
      <c r="A9" s="213" t="s">
        <v>172</v>
      </c>
      <c r="B9" s="135">
        <v>519</v>
      </c>
      <c r="C9" s="367">
        <v>506165681</v>
      </c>
    </row>
    <row r="10" spans="1:3" s="106" customFormat="1" ht="15" x14ac:dyDescent="0.25">
      <c r="A10" s="212" t="s">
        <v>173</v>
      </c>
      <c r="B10" s="136">
        <v>10630</v>
      </c>
      <c r="C10" s="366">
        <v>6485038764</v>
      </c>
    </row>
    <row r="11" spans="1:3" s="106" customFormat="1" ht="15" x14ac:dyDescent="0.25">
      <c r="A11" s="213" t="s">
        <v>174</v>
      </c>
      <c r="B11" s="135">
        <v>2691</v>
      </c>
      <c r="C11" s="367">
        <v>2174598449.2200007</v>
      </c>
    </row>
    <row r="12" spans="1:3" s="106" customFormat="1" ht="15" x14ac:dyDescent="0.25">
      <c r="A12" s="212" t="s">
        <v>175</v>
      </c>
      <c r="B12" s="136">
        <v>8680</v>
      </c>
      <c r="C12" s="366">
        <v>662197141.5799998</v>
      </c>
    </row>
    <row r="13" spans="1:3" s="106" customFormat="1" ht="15" x14ac:dyDescent="0.25">
      <c r="A13" s="213" t="s">
        <v>188</v>
      </c>
      <c r="B13" s="135">
        <v>43197</v>
      </c>
      <c r="C13" s="367">
        <v>3526517019.0000081</v>
      </c>
    </row>
    <row r="14" spans="1:3" s="106" customFormat="1" ht="15" x14ac:dyDescent="0.25">
      <c r="A14" s="212" t="s">
        <v>177</v>
      </c>
      <c r="B14" s="136">
        <v>3854</v>
      </c>
      <c r="C14" s="366">
        <v>1141535540.8659961</v>
      </c>
    </row>
    <row r="15" spans="1:3" s="106" customFormat="1" ht="15" x14ac:dyDescent="0.25">
      <c r="A15" s="213" t="s">
        <v>178</v>
      </c>
      <c r="B15" s="135">
        <v>2126</v>
      </c>
      <c r="C15" s="367">
        <v>420288382.36200058</v>
      </c>
    </row>
    <row r="16" spans="1:3" s="106" customFormat="1" ht="15" x14ac:dyDescent="0.25">
      <c r="A16" s="212" t="s">
        <v>180</v>
      </c>
      <c r="B16" s="136">
        <v>138</v>
      </c>
      <c r="C16" s="366">
        <v>211554040.15000001</v>
      </c>
    </row>
    <row r="17" spans="1:13" s="106" customFormat="1" ht="15" x14ac:dyDescent="0.25">
      <c r="A17" s="213" t="s">
        <v>182</v>
      </c>
      <c r="B17" s="135">
        <v>11</v>
      </c>
      <c r="C17" s="367">
        <v>266467620</v>
      </c>
    </row>
    <row r="18" spans="1:13" s="106" customFormat="1" ht="15" x14ac:dyDescent="0.25">
      <c r="A18" s="212" t="s">
        <v>181</v>
      </c>
      <c r="B18" s="136">
        <v>9814</v>
      </c>
      <c r="C18" s="366">
        <v>638031175.72000098</v>
      </c>
    </row>
    <row r="19" spans="1:13" s="106" customFormat="1" ht="15" x14ac:dyDescent="0.25">
      <c r="A19" s="213" t="s">
        <v>183</v>
      </c>
      <c r="B19" s="135">
        <v>6247</v>
      </c>
      <c r="C19" s="367">
        <v>15243724622.509996</v>
      </c>
    </row>
    <row r="20" spans="1:13" s="106" customFormat="1" ht="15" x14ac:dyDescent="0.25">
      <c r="A20" s="212" t="s">
        <v>43</v>
      </c>
      <c r="B20" s="136">
        <v>168</v>
      </c>
      <c r="C20" s="366">
        <v>70488494</v>
      </c>
    </row>
    <row r="21" spans="1:13" s="106" customFormat="1" ht="15" x14ac:dyDescent="0.25">
      <c r="A21" s="213" t="s">
        <v>44</v>
      </c>
      <c r="B21" s="135">
        <v>1595</v>
      </c>
      <c r="C21" s="367">
        <v>4818897149</v>
      </c>
    </row>
    <row r="22" spans="1:13" s="106" customFormat="1" ht="15" x14ac:dyDescent="0.25">
      <c r="A22" s="212" t="s">
        <v>45</v>
      </c>
      <c r="B22" s="136">
        <v>2636</v>
      </c>
      <c r="C22" s="366">
        <v>1513535366</v>
      </c>
    </row>
    <row r="23" spans="1:13" s="106" customFormat="1" ht="15" x14ac:dyDescent="0.25">
      <c r="A23" s="213" t="s">
        <v>46</v>
      </c>
      <c r="B23" s="135">
        <v>245</v>
      </c>
      <c r="C23" s="367">
        <v>3812650</v>
      </c>
      <c r="F23" s="146"/>
    </row>
    <row r="24" spans="1:13" s="106" customFormat="1" ht="15.75" thickBot="1" x14ac:dyDescent="0.3">
      <c r="A24" s="212" t="s">
        <v>189</v>
      </c>
      <c r="B24" s="136">
        <v>35177</v>
      </c>
      <c r="C24" s="366">
        <v>31328988118.12009</v>
      </c>
    </row>
    <row r="25" spans="1:13" s="106" customFormat="1" ht="15.75" thickBot="1" x14ac:dyDescent="0.3">
      <c r="A25" s="214" t="s">
        <v>3</v>
      </c>
      <c r="B25" s="262">
        <f>SUM(B4:B24)</f>
        <v>253481</v>
      </c>
      <c r="C25" s="368">
        <f>SUM(C4:C24)</f>
        <v>126669948979.04642</v>
      </c>
      <c r="E25" s="107"/>
    </row>
    <row r="26" spans="1:13" s="106" customFormat="1" ht="15" x14ac:dyDescent="0.25"/>
    <row r="27" spans="1:13" s="106" customFormat="1" ht="15" x14ac:dyDescent="0.25">
      <c r="A27" s="119" t="s">
        <v>299</v>
      </c>
      <c r="F27" s="121"/>
      <c r="G27" s="125"/>
      <c r="H27" s="125"/>
      <c r="I27" s="330"/>
      <c r="J27" s="331"/>
      <c r="K27" s="332"/>
    </row>
    <row r="28" spans="1:13" s="137" customFormat="1" ht="15" x14ac:dyDescent="0.25">
      <c r="A28" s="156" t="s">
        <v>319</v>
      </c>
      <c r="B28" s="153"/>
      <c r="C28" s="154"/>
      <c r="D28" s="155"/>
      <c r="E28" s="153"/>
      <c r="F28" s="154"/>
      <c r="G28" s="178"/>
      <c r="H28" s="119"/>
      <c r="I28" s="119"/>
      <c r="J28" s="119"/>
      <c r="K28" s="119"/>
      <c r="L28" s="119"/>
      <c r="M28" s="119"/>
    </row>
    <row r="29" spans="1:13" s="137" customFormat="1" ht="15" x14ac:dyDescent="0.25">
      <c r="A29" s="156" t="s">
        <v>320</v>
      </c>
      <c r="B29" s="153"/>
      <c r="C29" s="154"/>
      <c r="D29" s="155"/>
      <c r="E29" s="153"/>
      <c r="F29" s="154"/>
      <c r="G29" s="178"/>
      <c r="H29" s="119"/>
      <c r="I29" s="119"/>
      <c r="J29" s="119"/>
      <c r="K29" s="119"/>
      <c r="L29" s="119"/>
      <c r="M29" s="119"/>
    </row>
    <row r="30" spans="1:13" s="106" customFormat="1" ht="15" x14ac:dyDescent="0.25">
      <c r="A30" s="539" t="s">
        <v>310</v>
      </c>
      <c r="B30" s="539"/>
      <c r="C30" s="539"/>
      <c r="D30" s="539"/>
      <c r="E30" s="539"/>
      <c r="F30" s="539"/>
    </row>
    <row r="31" spans="1:13" ht="15.75" x14ac:dyDescent="0.3">
      <c r="B31" s="86"/>
    </row>
    <row r="32" spans="1:13" ht="15.75" x14ac:dyDescent="0.3">
      <c r="B32" s="86"/>
    </row>
    <row r="33" spans="2:2" ht="15.75" x14ac:dyDescent="0.3">
      <c r="B33" s="86"/>
    </row>
    <row r="34" spans="2:2" ht="15.75" x14ac:dyDescent="0.3">
      <c r="B34" s="86"/>
    </row>
    <row r="35" spans="2:2" ht="15.75" x14ac:dyDescent="0.3">
      <c r="B35" s="86"/>
    </row>
    <row r="36" spans="2:2" ht="15.75" x14ac:dyDescent="0.3">
      <c r="B36" s="86"/>
    </row>
    <row r="37" spans="2:2" ht="15.75" x14ac:dyDescent="0.3">
      <c r="B37" s="86"/>
    </row>
    <row r="38" spans="2:2" ht="15.75" x14ac:dyDescent="0.3">
      <c r="B38" s="86"/>
    </row>
    <row r="39" spans="2:2" ht="15.75" x14ac:dyDescent="0.3">
      <c r="B39" s="86"/>
    </row>
    <row r="40" spans="2:2" ht="15.75" x14ac:dyDescent="0.3">
      <c r="B40" s="86"/>
    </row>
    <row r="41" spans="2:2" ht="15.75" x14ac:dyDescent="0.3">
      <c r="B41" s="86"/>
    </row>
    <row r="42" spans="2:2" ht="15.75" x14ac:dyDescent="0.3">
      <c r="B42" s="86"/>
    </row>
    <row r="43" spans="2:2" ht="15.75" x14ac:dyDescent="0.3">
      <c r="B43" s="86"/>
    </row>
    <row r="44" spans="2:2" ht="15.75" x14ac:dyDescent="0.3">
      <c r="B44" s="86"/>
    </row>
  </sheetData>
  <mergeCells count="1">
    <mergeCell ref="A30:F30"/>
  </mergeCells>
  <pageMargins left="0.7" right="0.7" top="0.75" bottom="0.75" header="0.3" footer="0.3"/>
  <pageSetup paperSize="0" orientation="portrait" horizontalDpi="0" verticalDpi="0" copie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F39" sqref="F39"/>
    </sheetView>
  </sheetViews>
  <sheetFormatPr defaultRowHeight="14.25" x14ac:dyDescent="0.2"/>
  <cols>
    <col min="1" max="1" width="39" customWidth="1"/>
    <col min="2" max="2" width="29.125" customWidth="1"/>
    <col min="3" max="3" width="24.875" bestFit="1" customWidth="1"/>
    <col min="7" max="7" width="10.5" bestFit="1" customWidth="1"/>
  </cols>
  <sheetData>
    <row r="1" spans="1:3" s="88" customFormat="1" ht="18.75" x14ac:dyDescent="0.3">
      <c r="A1" s="206" t="s">
        <v>288</v>
      </c>
      <c r="B1" s="322"/>
    </row>
    <row r="2" spans="1:3" ht="15" thickBot="1" x14ac:dyDescent="0.25"/>
    <row r="3" spans="1:3" s="106" customFormat="1" ht="15.75" thickBot="1" x14ac:dyDescent="0.3">
      <c r="A3" s="334" t="s">
        <v>185</v>
      </c>
      <c r="B3" s="336" t="s">
        <v>323</v>
      </c>
      <c r="C3" s="365" t="s">
        <v>295</v>
      </c>
    </row>
    <row r="4" spans="1:3" s="106" customFormat="1" ht="15" x14ac:dyDescent="0.25">
      <c r="A4" s="420" t="s">
        <v>186</v>
      </c>
      <c r="B4" s="452">
        <v>61490</v>
      </c>
      <c r="C4" s="369">
        <v>4723985079.8059978</v>
      </c>
    </row>
    <row r="5" spans="1:3" s="106" customFormat="1" ht="15" x14ac:dyDescent="0.25">
      <c r="A5" s="421" t="s">
        <v>187</v>
      </c>
      <c r="B5" s="453">
        <v>184533</v>
      </c>
      <c r="C5" s="370">
        <v>30024887891.475143</v>
      </c>
    </row>
    <row r="6" spans="1:3" s="106" customFormat="1" ht="15" x14ac:dyDescent="0.25">
      <c r="A6" s="422" t="s">
        <v>52</v>
      </c>
      <c r="B6" s="452">
        <v>3803</v>
      </c>
      <c r="C6" s="369">
        <v>25570845024</v>
      </c>
    </row>
    <row r="7" spans="1:3" s="106" customFormat="1" ht="15" x14ac:dyDescent="0.25">
      <c r="A7" s="421" t="s">
        <v>53</v>
      </c>
      <c r="B7" s="453">
        <v>575</v>
      </c>
      <c r="C7" s="370">
        <v>21543450.154000003</v>
      </c>
    </row>
    <row r="8" spans="1:3" s="106" customFormat="1" ht="15" x14ac:dyDescent="0.25">
      <c r="A8" s="422" t="s">
        <v>169</v>
      </c>
      <c r="B8" s="452">
        <v>17893</v>
      </c>
      <c r="C8" s="369">
        <v>879319741.8100003</v>
      </c>
    </row>
    <row r="9" spans="1:3" s="106" customFormat="1" ht="15" x14ac:dyDescent="0.25">
      <c r="A9" s="421" t="s">
        <v>172</v>
      </c>
      <c r="B9" s="453">
        <v>129</v>
      </c>
      <c r="C9" s="370">
        <v>31433813</v>
      </c>
    </row>
    <row r="10" spans="1:3" s="106" customFormat="1" ht="15" x14ac:dyDescent="0.25">
      <c r="A10" s="422" t="s">
        <v>173</v>
      </c>
      <c r="B10" s="452">
        <v>7087</v>
      </c>
      <c r="C10" s="369">
        <v>2835771055</v>
      </c>
    </row>
    <row r="11" spans="1:3" s="106" customFormat="1" ht="15" x14ac:dyDescent="0.25">
      <c r="A11" s="421" t="s">
        <v>174</v>
      </c>
      <c r="B11" s="453">
        <v>84</v>
      </c>
      <c r="C11" s="370">
        <v>22113374.880000003</v>
      </c>
    </row>
    <row r="12" spans="1:3" s="106" customFormat="1" ht="15" x14ac:dyDescent="0.25">
      <c r="A12" s="422" t="s">
        <v>175</v>
      </c>
      <c r="B12" s="452">
        <v>35630</v>
      </c>
      <c r="C12" s="369">
        <v>269666894.17000002</v>
      </c>
    </row>
    <row r="13" spans="1:3" s="106" customFormat="1" ht="15" x14ac:dyDescent="0.25">
      <c r="A13" s="421" t="s">
        <v>188</v>
      </c>
      <c r="B13" s="453">
        <v>394</v>
      </c>
      <c r="C13" s="370">
        <v>12251525391.749987</v>
      </c>
    </row>
    <row r="14" spans="1:3" s="106" customFormat="1" ht="15" x14ac:dyDescent="0.25">
      <c r="A14" s="422" t="s">
        <v>177</v>
      </c>
      <c r="B14" s="452">
        <v>1923</v>
      </c>
      <c r="C14" s="369">
        <v>149986680.26900002</v>
      </c>
    </row>
    <row r="15" spans="1:3" s="106" customFormat="1" ht="15" x14ac:dyDescent="0.25">
      <c r="A15" s="421" t="s">
        <v>178</v>
      </c>
      <c r="B15" s="453">
        <v>161</v>
      </c>
      <c r="C15" s="370">
        <v>4202759.7289999994</v>
      </c>
    </row>
    <row r="16" spans="1:3" s="106" customFormat="1" ht="15" x14ac:dyDescent="0.25">
      <c r="A16" s="422" t="s">
        <v>180</v>
      </c>
      <c r="B16" s="452">
        <v>78589</v>
      </c>
      <c r="C16" s="369">
        <v>839548</v>
      </c>
    </row>
    <row r="17" spans="1:13" s="106" customFormat="1" ht="15" x14ac:dyDescent="0.25">
      <c r="A17" s="421" t="s">
        <v>181</v>
      </c>
      <c r="B17" s="453">
        <v>40426</v>
      </c>
      <c r="C17" s="370">
        <v>250579231.81999886</v>
      </c>
    </row>
    <row r="18" spans="1:13" s="106" customFormat="1" ht="15" x14ac:dyDescent="0.25">
      <c r="A18" s="422" t="s">
        <v>183</v>
      </c>
      <c r="B18" s="452">
        <v>3072</v>
      </c>
      <c r="C18" s="369">
        <v>1398811808.0200005</v>
      </c>
    </row>
    <row r="19" spans="1:13" s="106" customFormat="1" ht="15" x14ac:dyDescent="0.25">
      <c r="A19" s="421" t="s">
        <v>43</v>
      </c>
      <c r="B19" s="453">
        <v>98</v>
      </c>
      <c r="C19" s="370">
        <v>3294000</v>
      </c>
    </row>
    <row r="20" spans="1:13" s="106" customFormat="1" ht="15" x14ac:dyDescent="0.25">
      <c r="A20" s="422" t="s">
        <v>44</v>
      </c>
      <c r="B20" s="452">
        <v>193</v>
      </c>
      <c r="C20" s="369">
        <v>55602027</v>
      </c>
    </row>
    <row r="21" spans="1:13" s="106" customFormat="1" ht="15" x14ac:dyDescent="0.25">
      <c r="A21" s="421" t="s">
        <v>45</v>
      </c>
      <c r="B21" s="453">
        <v>2413</v>
      </c>
      <c r="C21" s="370">
        <v>750737389</v>
      </c>
      <c r="F21" s="338"/>
      <c r="G21" s="107"/>
    </row>
    <row r="22" spans="1:13" s="106" customFormat="1" ht="15" x14ac:dyDescent="0.25">
      <c r="A22" s="422" t="s">
        <v>46</v>
      </c>
      <c r="B22" s="452">
        <v>108</v>
      </c>
      <c r="C22" s="371">
        <v>895000</v>
      </c>
    </row>
    <row r="23" spans="1:13" s="106" customFormat="1" ht="15.75" thickBot="1" x14ac:dyDescent="0.3">
      <c r="A23" s="421" t="s">
        <v>189</v>
      </c>
      <c r="B23" s="454">
        <v>53662</v>
      </c>
      <c r="C23" s="370">
        <v>16473138168.150143</v>
      </c>
    </row>
    <row r="24" spans="1:13" s="106" customFormat="1" ht="15.75" thickBot="1" x14ac:dyDescent="0.3">
      <c r="A24" s="456" t="s">
        <v>3</v>
      </c>
      <c r="B24" s="455">
        <f>SUM(B4:B23)</f>
        <v>492263</v>
      </c>
      <c r="C24" s="337">
        <f>SUM(C4:C23)</f>
        <v>95719178328.033264</v>
      </c>
    </row>
    <row r="25" spans="1:13" s="106" customFormat="1" ht="15" x14ac:dyDescent="0.25"/>
    <row r="26" spans="1:13" s="106" customFormat="1" ht="15" x14ac:dyDescent="0.25">
      <c r="A26" s="119" t="s">
        <v>299</v>
      </c>
      <c r="F26" s="121"/>
      <c r="G26" s="125"/>
      <c r="H26" s="125"/>
      <c r="I26" s="330"/>
      <c r="J26" s="331"/>
      <c r="K26" s="332"/>
    </row>
    <row r="27" spans="1:13" s="137" customFormat="1" ht="15" x14ac:dyDescent="0.25">
      <c r="A27" s="156" t="s">
        <v>319</v>
      </c>
      <c r="B27" s="153"/>
      <c r="C27" s="154"/>
      <c r="D27" s="155"/>
      <c r="E27" s="153"/>
      <c r="F27" s="154"/>
      <c r="G27" s="178"/>
      <c r="H27" s="119"/>
      <c r="I27" s="119"/>
      <c r="J27" s="119"/>
      <c r="K27" s="119"/>
      <c r="L27" s="119"/>
      <c r="M27" s="119"/>
    </row>
    <row r="28" spans="1:13" s="137" customFormat="1" ht="15" x14ac:dyDescent="0.25">
      <c r="A28" s="156" t="s">
        <v>320</v>
      </c>
      <c r="B28" s="153"/>
      <c r="C28" s="154"/>
      <c r="D28" s="155"/>
      <c r="E28" s="153"/>
      <c r="F28" s="154"/>
      <c r="G28" s="178"/>
      <c r="H28" s="119"/>
      <c r="I28" s="119"/>
      <c r="J28" s="119"/>
      <c r="K28" s="119"/>
      <c r="L28" s="119"/>
      <c r="M28" s="119"/>
    </row>
    <row r="29" spans="1:13" s="106" customFormat="1" ht="15" x14ac:dyDescent="0.25">
      <c r="A29" s="539" t="s">
        <v>310</v>
      </c>
      <c r="B29" s="539"/>
      <c r="C29" s="539"/>
      <c r="D29" s="539"/>
      <c r="E29" s="539"/>
      <c r="F29" s="539"/>
    </row>
    <row r="30" spans="1:13" ht="13.5" customHeight="1" x14ac:dyDescent="0.2"/>
  </sheetData>
  <mergeCells count="1">
    <mergeCell ref="A29:F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zoomScaleNormal="100" workbookViewId="0">
      <selection activeCell="C12" sqref="C12"/>
    </sheetView>
  </sheetViews>
  <sheetFormatPr defaultRowHeight="12.75" x14ac:dyDescent="0.2"/>
  <cols>
    <col min="1" max="1" width="9" style="6"/>
    <col min="2" max="2" width="23.875" style="6" customWidth="1"/>
    <col min="3" max="3" width="15.75" style="6" customWidth="1"/>
    <col min="4" max="4" width="15" style="6" customWidth="1"/>
    <col min="5" max="5" width="14.625" style="6" bestFit="1" customWidth="1"/>
    <col min="6" max="6" width="14.375" style="6" customWidth="1"/>
    <col min="7" max="7" width="13.5" style="6" customWidth="1"/>
    <col min="8" max="8" width="15.875" style="6" bestFit="1" customWidth="1"/>
    <col min="9" max="9" width="14.5" style="6" bestFit="1" customWidth="1"/>
    <col min="10" max="10" width="14.125" style="6" bestFit="1" customWidth="1"/>
    <col min="11" max="11" width="15.75" style="6" bestFit="1" customWidth="1"/>
    <col min="12" max="12" width="9" style="6"/>
    <col min="13" max="13" width="12.5" style="6" bestFit="1" customWidth="1"/>
    <col min="14" max="16384" width="9" style="6"/>
  </cols>
  <sheetData>
    <row r="1" spans="1:13" s="285" customFormat="1" ht="18.75" x14ac:dyDescent="0.3">
      <c r="A1" s="91" t="s">
        <v>360</v>
      </c>
      <c r="C1" s="339"/>
      <c r="D1" s="339"/>
      <c r="E1" s="339"/>
      <c r="F1" s="340"/>
      <c r="G1" s="340"/>
      <c r="H1" s="340"/>
    </row>
    <row r="2" spans="1:13" s="2" customFormat="1" ht="18" customHeight="1" thickBot="1" x14ac:dyDescent="0.25">
      <c r="B2" s="490"/>
      <c r="C2" s="490"/>
      <c r="D2" s="490"/>
      <c r="E2" s="490"/>
    </row>
    <row r="3" spans="1:13" s="137" customFormat="1" ht="14.25" customHeight="1" x14ac:dyDescent="0.25">
      <c r="B3" s="138"/>
      <c r="C3" s="544" t="s">
        <v>0</v>
      </c>
      <c r="D3" s="545"/>
      <c r="E3" s="546"/>
      <c r="F3" s="544" t="s">
        <v>72</v>
      </c>
      <c r="G3" s="545"/>
      <c r="H3" s="547"/>
      <c r="I3" s="535" t="s">
        <v>217</v>
      </c>
      <c r="J3" s="535"/>
      <c r="K3" s="536"/>
    </row>
    <row r="4" spans="1:13" s="139" customFormat="1" ht="15.75" thickBot="1" x14ac:dyDescent="0.3">
      <c r="B4" s="140"/>
      <c r="C4" s="141" t="s">
        <v>1</v>
      </c>
      <c r="D4" s="142" t="s">
        <v>2</v>
      </c>
      <c r="E4" s="143" t="s">
        <v>3</v>
      </c>
      <c r="F4" s="141" t="s">
        <v>1</v>
      </c>
      <c r="G4" s="142" t="s">
        <v>2</v>
      </c>
      <c r="H4" s="144" t="s">
        <v>3</v>
      </c>
      <c r="I4" s="141" t="s">
        <v>1</v>
      </c>
      <c r="J4" s="142" t="s">
        <v>2</v>
      </c>
      <c r="K4" s="144" t="s">
        <v>3</v>
      </c>
    </row>
    <row r="5" spans="1:13" s="106" customFormat="1" ht="15" x14ac:dyDescent="0.25">
      <c r="A5" s="541" t="s">
        <v>4</v>
      </c>
      <c r="B5" s="145" t="s">
        <v>5</v>
      </c>
      <c r="C5" s="60">
        <v>263187</v>
      </c>
      <c r="D5" s="61">
        <v>22905</v>
      </c>
      <c r="E5" s="62">
        <v>286092</v>
      </c>
      <c r="F5" s="60">
        <v>254083</v>
      </c>
      <c r="G5" s="61">
        <v>21112</v>
      </c>
      <c r="H5" s="62">
        <v>275195</v>
      </c>
      <c r="I5" s="60">
        <v>253481</v>
      </c>
      <c r="J5" s="61">
        <v>19644</v>
      </c>
      <c r="K5" s="62">
        <v>273125</v>
      </c>
      <c r="L5" s="146"/>
    </row>
    <row r="6" spans="1:13" s="106" customFormat="1" ht="15" x14ac:dyDescent="0.25">
      <c r="A6" s="542"/>
      <c r="B6" s="147" t="s">
        <v>6</v>
      </c>
      <c r="C6" s="51">
        <v>2541919790.007</v>
      </c>
      <c r="D6" s="57">
        <v>306017482.26999998</v>
      </c>
      <c r="E6" s="52">
        <v>2847937272.277</v>
      </c>
      <c r="F6" s="51">
        <v>2505805423</v>
      </c>
      <c r="G6" s="57">
        <v>294163456.463</v>
      </c>
      <c r="H6" s="52">
        <v>2799968879.4629998</v>
      </c>
      <c r="I6" s="51">
        <v>2520990604.9000001</v>
      </c>
      <c r="J6" s="57">
        <v>283125363.72000003</v>
      </c>
      <c r="K6" s="52">
        <v>2804115968.6199999</v>
      </c>
      <c r="L6" s="146"/>
      <c r="M6" s="125"/>
    </row>
    <row r="7" spans="1:13" s="106" customFormat="1" ht="18.75" customHeight="1" thickBot="1" x14ac:dyDescent="0.3">
      <c r="A7" s="543"/>
      <c r="B7" s="148" t="s">
        <v>7</v>
      </c>
      <c r="C7" s="53">
        <v>14316500589.043999</v>
      </c>
      <c r="D7" s="58">
        <v>6829746332.7110004</v>
      </c>
      <c r="E7" s="54">
        <v>21146246921.754997</v>
      </c>
      <c r="F7" s="53">
        <v>14448129213.444</v>
      </c>
      <c r="G7" s="58">
        <v>7071772776.0900002</v>
      </c>
      <c r="H7" s="54">
        <v>21519901989.534</v>
      </c>
      <c r="I7" s="53">
        <v>11644641734.98</v>
      </c>
      <c r="J7" s="58">
        <v>7103442154.802</v>
      </c>
      <c r="K7" s="54">
        <f t="shared" ref="K7:K12" si="0">SUM(I7:J7)</f>
        <v>18748083889.781998</v>
      </c>
      <c r="L7" s="146"/>
    </row>
    <row r="8" spans="1:13" s="106" customFormat="1" ht="15" x14ac:dyDescent="0.25">
      <c r="A8" s="537" t="s">
        <v>8</v>
      </c>
      <c r="B8" s="149" t="s">
        <v>5</v>
      </c>
      <c r="C8" s="55">
        <v>465633</v>
      </c>
      <c r="D8" s="59">
        <v>3661</v>
      </c>
      <c r="E8" s="56">
        <v>469294</v>
      </c>
      <c r="F8" s="55">
        <v>477634</v>
      </c>
      <c r="G8" s="59">
        <v>3764</v>
      </c>
      <c r="H8" s="56">
        <v>481398</v>
      </c>
      <c r="I8" s="55">
        <v>492263</v>
      </c>
      <c r="J8" s="59">
        <v>3759</v>
      </c>
      <c r="K8" s="56">
        <f t="shared" si="0"/>
        <v>496022</v>
      </c>
      <c r="L8" s="146"/>
    </row>
    <row r="9" spans="1:13" s="106" customFormat="1" ht="15.75" thickBot="1" x14ac:dyDescent="0.3">
      <c r="A9" s="538"/>
      <c r="B9" s="150" t="s">
        <v>7</v>
      </c>
      <c r="C9" s="53">
        <v>7722126645.7359991</v>
      </c>
      <c r="D9" s="58">
        <v>47242933.883000001</v>
      </c>
      <c r="E9" s="54">
        <v>7769369579.6189995</v>
      </c>
      <c r="F9" s="53">
        <v>7784399567.4180002</v>
      </c>
      <c r="G9" s="58">
        <v>64971528.273999996</v>
      </c>
      <c r="H9" s="54">
        <v>7849371095.6920004</v>
      </c>
      <c r="I9" s="58">
        <v>8787913280.7999992</v>
      </c>
      <c r="J9" s="58">
        <v>58052588.292999998</v>
      </c>
      <c r="K9" s="54">
        <f t="shared" si="0"/>
        <v>8845965869.0929985</v>
      </c>
      <c r="L9" s="146"/>
    </row>
    <row r="10" spans="1:13" s="106" customFormat="1" ht="15" x14ac:dyDescent="0.25">
      <c r="A10" s="537" t="s">
        <v>9</v>
      </c>
      <c r="B10" s="149" t="s">
        <v>10</v>
      </c>
      <c r="C10" s="55">
        <v>38973787.140000001</v>
      </c>
      <c r="D10" s="59">
        <v>1002079.368</v>
      </c>
      <c r="E10" s="56">
        <v>39975866.508000001</v>
      </c>
      <c r="F10" s="55">
        <v>38829324</v>
      </c>
      <c r="G10" s="59">
        <v>954947.402</v>
      </c>
      <c r="H10" s="59">
        <v>39784271.402000003</v>
      </c>
      <c r="I10" s="55">
        <v>47909576.270000003</v>
      </c>
      <c r="J10" s="59">
        <v>1692242.96</v>
      </c>
      <c r="K10" s="56">
        <f t="shared" si="0"/>
        <v>49601819.230000004</v>
      </c>
      <c r="L10" s="146"/>
    </row>
    <row r="11" spans="1:13" s="106" customFormat="1" ht="15.75" thickBot="1" x14ac:dyDescent="0.3">
      <c r="A11" s="538"/>
      <c r="B11" s="150" t="s">
        <v>7</v>
      </c>
      <c r="C11" s="53">
        <v>109825947.3</v>
      </c>
      <c r="D11" s="58">
        <v>49631198.489</v>
      </c>
      <c r="E11" s="54">
        <v>159457145.789</v>
      </c>
      <c r="F11" s="53">
        <v>140750733.611</v>
      </c>
      <c r="G11" s="58">
        <v>48561173.919999994</v>
      </c>
      <c r="H11" s="58">
        <v>189311907.53099999</v>
      </c>
      <c r="I11" s="53">
        <v>122890292.09999999</v>
      </c>
      <c r="J11" s="58">
        <v>49568489.478</v>
      </c>
      <c r="K11" s="54">
        <f t="shared" si="0"/>
        <v>172458781.57800001</v>
      </c>
      <c r="L11" s="146"/>
    </row>
    <row r="12" spans="1:13" s="106" customFormat="1" ht="30.75" thickBot="1" x14ac:dyDescent="0.3">
      <c r="A12" s="151" t="s">
        <v>196</v>
      </c>
      <c r="B12" s="152" t="s">
        <v>11</v>
      </c>
      <c r="C12" s="64">
        <v>22148453182.079998</v>
      </c>
      <c r="D12" s="65">
        <v>6926620465.0830011</v>
      </c>
      <c r="E12" s="66">
        <v>29075073647.162998</v>
      </c>
      <c r="F12" s="64">
        <v>22373279514.473</v>
      </c>
      <c r="G12" s="65">
        <v>7185305478.2840004</v>
      </c>
      <c r="H12" s="66">
        <v>29558584992.757</v>
      </c>
      <c r="I12" s="64">
        <v>20555445307.880001</v>
      </c>
      <c r="J12" s="65">
        <v>7211063232.5699997</v>
      </c>
      <c r="K12" s="66">
        <f t="shared" si="0"/>
        <v>27766508540.450001</v>
      </c>
      <c r="L12" s="146"/>
    </row>
    <row r="13" spans="1:13" s="2" customFormat="1" ht="14.25" x14ac:dyDescent="0.2"/>
    <row r="14" spans="1:13" s="184" customFormat="1" ht="15" x14ac:dyDescent="0.25">
      <c r="A14" s="194" t="s">
        <v>299</v>
      </c>
      <c r="B14" s="341"/>
      <c r="C14" s="341"/>
      <c r="D14" s="341"/>
      <c r="E14" s="341"/>
      <c r="F14" s="341"/>
      <c r="J14" s="346"/>
    </row>
    <row r="15" spans="1:13" s="184" customFormat="1" ht="15" x14ac:dyDescent="0.25">
      <c r="A15" s="194" t="s">
        <v>297</v>
      </c>
      <c r="B15" s="341"/>
      <c r="C15" s="341"/>
      <c r="D15" s="341"/>
      <c r="E15" s="341"/>
      <c r="F15" s="341"/>
      <c r="J15" s="388"/>
    </row>
    <row r="16" spans="1:13" s="184" customFormat="1" ht="15" x14ac:dyDescent="0.25">
      <c r="A16" s="344" t="s">
        <v>359</v>
      </c>
      <c r="B16" s="341"/>
      <c r="C16" s="341"/>
      <c r="D16" s="341"/>
      <c r="E16" s="341"/>
      <c r="F16" s="341"/>
    </row>
    <row r="17" spans="1:10" s="184" customFormat="1" ht="16.5" customHeight="1" x14ac:dyDescent="0.25">
      <c r="A17" s="539" t="s">
        <v>303</v>
      </c>
      <c r="B17" s="539"/>
      <c r="C17" s="539"/>
      <c r="D17" s="539"/>
      <c r="E17" s="539"/>
      <c r="F17" s="539"/>
      <c r="G17" s="540"/>
      <c r="H17" s="540"/>
      <c r="I17" s="540"/>
      <c r="J17" s="540"/>
    </row>
    <row r="18" spans="1:10" s="184" customFormat="1" ht="15" x14ac:dyDescent="0.25">
      <c r="A18" s="184" t="s">
        <v>298</v>
      </c>
    </row>
    <row r="19" spans="1:10" s="106" customFormat="1" ht="15" x14ac:dyDescent="0.25">
      <c r="I19" s="157"/>
      <c r="J19" s="157"/>
    </row>
    <row r="20" spans="1:10" s="106" customFormat="1" ht="15" x14ac:dyDescent="0.25">
      <c r="I20" s="157"/>
      <c r="J20" s="157"/>
    </row>
    <row r="21" spans="1:10" s="106" customFormat="1" ht="15" x14ac:dyDescent="0.25">
      <c r="I21" s="158"/>
      <c r="J21" s="158"/>
    </row>
    <row r="22" spans="1:10" s="106" customFormat="1" ht="15" x14ac:dyDescent="0.25">
      <c r="I22" s="157"/>
      <c r="J22" s="157"/>
    </row>
    <row r="23" spans="1:10" s="106" customFormat="1" ht="15" x14ac:dyDescent="0.25"/>
    <row r="24" spans="1:10" s="106" customFormat="1" ht="15" x14ac:dyDescent="0.25"/>
    <row r="25" spans="1:10" s="106" customFormat="1" ht="15" x14ac:dyDescent="0.25"/>
    <row r="26" spans="1:10" s="106" customFormat="1" ht="15" x14ac:dyDescent="0.25"/>
    <row r="27" spans="1:10" s="106" customFormat="1" ht="15" x14ac:dyDescent="0.25"/>
    <row r="28" spans="1:10" s="2" customFormat="1" ht="14.25" x14ac:dyDescent="0.2"/>
    <row r="29" spans="1:10" s="2" customFormat="1" ht="14.25" x14ac:dyDescent="0.2"/>
    <row r="30" spans="1:10" s="2" customFormat="1" ht="14.25" x14ac:dyDescent="0.2"/>
    <row r="31" spans="1:10" s="2" customFormat="1" ht="14.25" x14ac:dyDescent="0.2"/>
  </sheetData>
  <mergeCells count="7">
    <mergeCell ref="I3:K3"/>
    <mergeCell ref="A10:A11"/>
    <mergeCell ref="A17:J17"/>
    <mergeCell ref="A5:A7"/>
    <mergeCell ref="A8:A9"/>
    <mergeCell ref="C3:E3"/>
    <mergeCell ref="F3:H3"/>
  </mergeCells>
  <pageMargins left="0.7" right="0.7" top="0.75" bottom="0.75" header="0.3" footer="0.3"/>
  <pageSetup scale="67" orientation="landscape" r:id="rId1"/>
  <ignoredErrors>
    <ignoredError sqref="K7:K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election activeCell="A3" sqref="A3:XFD53"/>
    </sheetView>
  </sheetViews>
  <sheetFormatPr defaultRowHeight="12.75" x14ac:dyDescent="0.2"/>
  <cols>
    <col min="1" max="1" width="10.875" style="6" customWidth="1"/>
    <col min="2" max="2" width="19.125" style="6" customWidth="1"/>
    <col min="3" max="3" width="20.5" style="6" customWidth="1"/>
    <col min="4" max="4" width="16.5" style="6" customWidth="1"/>
    <col min="5" max="5" width="21.125" style="33" customWidth="1"/>
    <col min="6" max="6" width="17.75" style="33" customWidth="1"/>
    <col min="7" max="7" width="17.125" style="33" customWidth="1"/>
    <col min="8" max="8" width="9" style="6"/>
    <col min="9" max="9" width="15.75" style="11" bestFit="1" customWidth="1"/>
    <col min="10" max="16384" width="9" style="6"/>
  </cols>
  <sheetData>
    <row r="1" spans="1:9" s="88" customFormat="1" ht="18.75" x14ac:dyDescent="0.3">
      <c r="A1" s="102" t="s">
        <v>361</v>
      </c>
      <c r="D1" s="92"/>
      <c r="E1" s="103"/>
      <c r="F1" s="103"/>
      <c r="G1" s="103"/>
      <c r="I1" s="90"/>
    </row>
    <row r="2" spans="1:9" s="10" customFormat="1" ht="15" customHeight="1" thickBot="1" x14ac:dyDescent="0.25">
      <c r="A2" s="20"/>
      <c r="B2" s="20"/>
      <c r="C2" s="20"/>
      <c r="E2" s="20"/>
      <c r="F2" s="20"/>
      <c r="I2" s="11"/>
    </row>
    <row r="3" spans="1:9" s="163" customFormat="1" ht="45.75" customHeight="1" thickBot="1" x14ac:dyDescent="0.3">
      <c r="A3" s="159" t="s">
        <v>12</v>
      </c>
      <c r="B3" s="160" t="s">
        <v>13</v>
      </c>
      <c r="C3" s="161" t="s">
        <v>38</v>
      </c>
      <c r="D3" s="162" t="s">
        <v>193</v>
      </c>
      <c r="E3" s="114" t="s">
        <v>14</v>
      </c>
      <c r="F3" s="114" t="s">
        <v>39</v>
      </c>
      <c r="G3" s="115" t="s">
        <v>194</v>
      </c>
      <c r="I3" s="164"/>
    </row>
    <row r="4" spans="1:9" s="156" customFormat="1" ht="19.5" customHeight="1" x14ac:dyDescent="0.25">
      <c r="A4" s="165" t="s">
        <v>0</v>
      </c>
      <c r="B4" s="166">
        <v>14316500589.043999</v>
      </c>
      <c r="C4" s="167">
        <v>2541919790.007</v>
      </c>
      <c r="D4" s="168">
        <v>5.6321606391067807</v>
      </c>
      <c r="E4" s="169">
        <v>6829746332.7110004</v>
      </c>
      <c r="F4" s="170">
        <v>306017482.26999998</v>
      </c>
      <c r="G4" s="171">
        <v>22.318157387770082</v>
      </c>
      <c r="I4" s="172"/>
    </row>
    <row r="5" spans="1:9" s="156" customFormat="1" ht="19.5" customHeight="1" x14ac:dyDescent="0.25">
      <c r="A5" s="165" t="s">
        <v>72</v>
      </c>
      <c r="B5" s="173">
        <v>14448129213</v>
      </c>
      <c r="C5" s="167">
        <v>2505805423</v>
      </c>
      <c r="D5" s="168">
        <v>5.7658623771762825</v>
      </c>
      <c r="E5" s="169">
        <v>7071772776</v>
      </c>
      <c r="F5" s="170">
        <v>294163456</v>
      </c>
      <c r="G5" s="171">
        <v>24.040283154682545</v>
      </c>
    </row>
    <row r="6" spans="1:9" s="156" customFormat="1" ht="19.5" customHeight="1" x14ac:dyDescent="0.25">
      <c r="A6" s="165" t="s">
        <v>217</v>
      </c>
      <c r="B6" s="173">
        <v>11644641734.98</v>
      </c>
      <c r="C6" s="167">
        <v>2520990604.8990002</v>
      </c>
      <c r="D6" s="168">
        <v>4.6189999999999998</v>
      </c>
      <c r="E6" s="169">
        <v>7103442154.8000002</v>
      </c>
      <c r="F6" s="170">
        <v>283125363.72000003</v>
      </c>
      <c r="G6" s="171">
        <v>25.088999999999999</v>
      </c>
      <c r="I6" s="174"/>
    </row>
    <row r="7" spans="1:9" s="156" customFormat="1" ht="15" x14ac:dyDescent="0.25">
      <c r="A7" s="165"/>
      <c r="B7" s="173"/>
      <c r="C7" s="167"/>
      <c r="D7" s="168"/>
      <c r="E7" s="169"/>
      <c r="F7" s="170"/>
      <c r="G7" s="171"/>
      <c r="I7" s="174"/>
    </row>
    <row r="8" spans="1:9" s="106" customFormat="1" ht="15" x14ac:dyDescent="0.25">
      <c r="A8" s="119" t="s">
        <v>299</v>
      </c>
      <c r="C8" s="173"/>
      <c r="D8" s="173"/>
      <c r="E8" s="175"/>
      <c r="F8" s="175"/>
      <c r="G8" s="175"/>
      <c r="I8" s="119"/>
    </row>
    <row r="9" spans="1:9" s="106" customFormat="1" ht="15" x14ac:dyDescent="0.25">
      <c r="A9" s="156" t="s">
        <v>302</v>
      </c>
      <c r="B9" s="153"/>
      <c r="C9" s="154"/>
      <c r="D9" s="155"/>
      <c r="E9" s="153"/>
      <c r="F9" s="154"/>
      <c r="G9" s="175"/>
      <c r="I9" s="119"/>
    </row>
    <row r="10" spans="1:9" s="106" customFormat="1" ht="14.25" customHeight="1" x14ac:dyDescent="0.25">
      <c r="A10" s="106" t="s">
        <v>304</v>
      </c>
      <c r="E10" s="175"/>
      <c r="F10" s="175"/>
      <c r="G10" s="175"/>
      <c r="I10" s="119"/>
    </row>
    <row r="11" spans="1:9" s="106" customFormat="1" ht="15" customHeight="1" x14ac:dyDescent="0.25">
      <c r="A11" s="548" t="s">
        <v>296</v>
      </c>
      <c r="B11" s="548"/>
      <c r="C11" s="548"/>
      <c r="D11" s="548"/>
      <c r="E11" s="548"/>
      <c r="F11" s="548"/>
      <c r="G11" s="548"/>
      <c r="I11" s="119"/>
    </row>
    <row r="12" spans="1:9" s="106" customFormat="1" ht="15" x14ac:dyDescent="0.25">
      <c r="A12" s="548"/>
      <c r="B12" s="548"/>
      <c r="C12" s="548"/>
      <c r="D12" s="548"/>
      <c r="E12" s="548"/>
      <c r="F12" s="548"/>
      <c r="G12" s="548"/>
      <c r="I12" s="119"/>
    </row>
    <row r="13" spans="1:9" s="106" customFormat="1" ht="15" x14ac:dyDescent="0.25">
      <c r="A13" s="488"/>
      <c r="B13" s="488"/>
      <c r="C13" s="488"/>
      <c r="D13" s="488"/>
      <c r="E13" s="488"/>
      <c r="F13" s="488"/>
      <c r="G13" s="488"/>
      <c r="I13" s="119"/>
    </row>
    <row r="14" spans="1:9" s="106" customFormat="1" ht="15" x14ac:dyDescent="0.25">
      <c r="A14" s="488"/>
      <c r="B14" s="488"/>
      <c r="C14" s="488"/>
      <c r="D14" s="488"/>
      <c r="E14" s="488"/>
      <c r="F14" s="488"/>
      <c r="G14" s="488"/>
      <c r="I14" s="119"/>
    </row>
    <row r="15" spans="1:9" s="2" customFormat="1" ht="14.25" x14ac:dyDescent="0.2">
      <c r="G15" s="385"/>
      <c r="I15" s="491"/>
    </row>
    <row r="16" spans="1:9" s="2" customFormat="1" ht="14.25" x14ac:dyDescent="0.2">
      <c r="E16" s="492"/>
      <c r="F16" s="492"/>
      <c r="G16" s="492"/>
      <c r="I16" s="491"/>
    </row>
    <row r="17" spans="5:9" s="2" customFormat="1" ht="14.25" x14ac:dyDescent="0.2">
      <c r="E17" s="492"/>
      <c r="F17" s="492"/>
      <c r="G17" s="492"/>
      <c r="I17" s="491"/>
    </row>
    <row r="18" spans="5:9" s="2" customFormat="1" ht="14.25" x14ac:dyDescent="0.2">
      <c r="E18" s="492"/>
      <c r="F18" s="492"/>
      <c r="G18" s="492"/>
      <c r="I18" s="491"/>
    </row>
    <row r="19" spans="5:9" s="2" customFormat="1" ht="14.25" x14ac:dyDescent="0.2">
      <c r="E19" s="492"/>
      <c r="F19" s="492"/>
      <c r="G19" s="492"/>
      <c r="I19" s="491"/>
    </row>
    <row r="20" spans="5:9" s="2" customFormat="1" ht="14.25" x14ac:dyDescent="0.2">
      <c r="E20" s="492"/>
      <c r="F20" s="492"/>
      <c r="G20" s="492"/>
      <c r="I20" s="491"/>
    </row>
    <row r="21" spans="5:9" s="2" customFormat="1" ht="14.25" x14ac:dyDescent="0.2">
      <c r="E21" s="492"/>
      <c r="F21" s="492"/>
      <c r="G21" s="492"/>
      <c r="I21" s="491"/>
    </row>
    <row r="22" spans="5:9" s="2" customFormat="1" ht="14.25" x14ac:dyDescent="0.2">
      <c r="E22" s="492"/>
      <c r="F22" s="492"/>
      <c r="G22" s="492"/>
      <c r="I22" s="491"/>
    </row>
    <row r="23" spans="5:9" s="2" customFormat="1" ht="14.25" x14ac:dyDescent="0.2">
      <c r="E23" s="492"/>
      <c r="F23" s="492"/>
      <c r="G23" s="492"/>
      <c r="I23" s="491"/>
    </row>
    <row r="24" spans="5:9" s="2" customFormat="1" ht="14.25" x14ac:dyDescent="0.2">
      <c r="E24" s="492"/>
      <c r="F24" s="492"/>
      <c r="G24" s="492"/>
      <c r="I24" s="491"/>
    </row>
    <row r="25" spans="5:9" s="2" customFormat="1" ht="14.25" x14ac:dyDescent="0.2">
      <c r="E25" s="492"/>
      <c r="F25" s="492"/>
      <c r="G25" s="492"/>
      <c r="I25" s="491"/>
    </row>
    <row r="26" spans="5:9" s="2" customFormat="1" ht="14.25" x14ac:dyDescent="0.2">
      <c r="E26" s="492"/>
      <c r="F26" s="492"/>
      <c r="G26" s="492"/>
      <c r="I26" s="491"/>
    </row>
    <row r="27" spans="5:9" s="2" customFormat="1" ht="14.25" x14ac:dyDescent="0.2">
      <c r="E27" s="492"/>
      <c r="F27" s="492"/>
      <c r="G27" s="492"/>
      <c r="I27" s="491"/>
    </row>
    <row r="28" spans="5:9" s="2" customFormat="1" ht="14.25" x14ac:dyDescent="0.2">
      <c r="E28" s="492"/>
      <c r="F28" s="492"/>
      <c r="G28" s="492"/>
      <c r="I28" s="491"/>
    </row>
    <row r="29" spans="5:9" s="2" customFormat="1" ht="14.25" x14ac:dyDescent="0.2">
      <c r="E29" s="492"/>
      <c r="F29" s="492"/>
      <c r="G29" s="492"/>
      <c r="I29" s="491"/>
    </row>
    <row r="30" spans="5:9" s="2" customFormat="1" ht="14.25" x14ac:dyDescent="0.2">
      <c r="E30" s="492"/>
      <c r="F30" s="492"/>
      <c r="G30" s="492"/>
      <c r="I30" s="491"/>
    </row>
    <row r="31" spans="5:9" s="2" customFormat="1" ht="14.25" x14ac:dyDescent="0.2">
      <c r="E31" s="492"/>
      <c r="F31" s="492"/>
      <c r="G31" s="492"/>
      <c r="I31" s="491"/>
    </row>
    <row r="32" spans="5:9" s="2" customFormat="1" ht="14.25" x14ac:dyDescent="0.2">
      <c r="E32" s="492"/>
      <c r="F32" s="492"/>
      <c r="G32" s="492"/>
      <c r="I32" s="491"/>
    </row>
    <row r="33" spans="5:9" s="2" customFormat="1" ht="14.25" x14ac:dyDescent="0.2">
      <c r="E33" s="492"/>
      <c r="F33" s="492"/>
      <c r="G33" s="492"/>
      <c r="I33" s="491"/>
    </row>
    <row r="34" spans="5:9" s="2" customFormat="1" ht="14.25" x14ac:dyDescent="0.2">
      <c r="E34" s="492"/>
      <c r="F34" s="492"/>
      <c r="G34" s="492"/>
      <c r="I34" s="491"/>
    </row>
    <row r="35" spans="5:9" s="2" customFormat="1" ht="14.25" x14ac:dyDescent="0.2">
      <c r="E35" s="492"/>
      <c r="F35" s="492"/>
      <c r="G35" s="492"/>
      <c r="I35" s="491"/>
    </row>
    <row r="36" spans="5:9" s="2" customFormat="1" ht="14.25" x14ac:dyDescent="0.2">
      <c r="E36" s="492"/>
      <c r="F36" s="492"/>
      <c r="G36" s="492"/>
      <c r="I36" s="491"/>
    </row>
    <row r="37" spans="5:9" s="2" customFormat="1" ht="14.25" x14ac:dyDescent="0.2">
      <c r="E37" s="492"/>
      <c r="F37" s="492"/>
      <c r="G37" s="492"/>
      <c r="I37" s="491"/>
    </row>
    <row r="38" spans="5:9" s="2" customFormat="1" ht="14.25" x14ac:dyDescent="0.2">
      <c r="E38" s="492"/>
      <c r="F38" s="492"/>
      <c r="G38" s="492"/>
      <c r="I38" s="491"/>
    </row>
    <row r="39" spans="5:9" s="2" customFormat="1" ht="14.25" x14ac:dyDescent="0.2">
      <c r="E39" s="492"/>
      <c r="F39" s="492"/>
      <c r="G39" s="492"/>
      <c r="I39" s="491"/>
    </row>
    <row r="40" spans="5:9" s="2" customFormat="1" ht="14.25" x14ac:dyDescent="0.2">
      <c r="E40" s="492"/>
      <c r="F40" s="492"/>
      <c r="G40" s="492"/>
      <c r="I40" s="491"/>
    </row>
    <row r="41" spans="5:9" s="2" customFormat="1" ht="14.25" x14ac:dyDescent="0.2">
      <c r="E41" s="492"/>
      <c r="F41" s="492"/>
      <c r="G41" s="492"/>
      <c r="I41" s="491"/>
    </row>
    <row r="42" spans="5:9" s="2" customFormat="1" ht="14.25" x14ac:dyDescent="0.2">
      <c r="E42" s="492"/>
      <c r="F42" s="492"/>
      <c r="G42" s="492"/>
      <c r="I42" s="491"/>
    </row>
    <row r="43" spans="5:9" s="2" customFormat="1" ht="14.25" x14ac:dyDescent="0.2">
      <c r="E43" s="492"/>
      <c r="F43" s="492"/>
      <c r="G43" s="492"/>
      <c r="I43" s="491"/>
    </row>
    <row r="44" spans="5:9" s="2" customFormat="1" ht="14.25" x14ac:dyDescent="0.2">
      <c r="E44" s="492"/>
      <c r="F44" s="492"/>
      <c r="G44" s="492"/>
      <c r="I44" s="491"/>
    </row>
    <row r="45" spans="5:9" s="2" customFormat="1" ht="14.25" x14ac:dyDescent="0.2">
      <c r="E45" s="492"/>
      <c r="F45" s="492"/>
      <c r="G45" s="492"/>
      <c r="I45" s="491"/>
    </row>
    <row r="46" spans="5:9" s="2" customFormat="1" ht="14.25" x14ac:dyDescent="0.2">
      <c r="E46" s="492"/>
      <c r="F46" s="492"/>
      <c r="G46" s="492"/>
      <c r="I46" s="491"/>
    </row>
    <row r="47" spans="5:9" s="2" customFormat="1" ht="14.25" x14ac:dyDescent="0.2">
      <c r="E47" s="492"/>
      <c r="F47" s="492"/>
      <c r="G47" s="492"/>
      <c r="I47" s="491"/>
    </row>
    <row r="48" spans="5:9" s="2" customFormat="1" ht="14.25" x14ac:dyDescent="0.2">
      <c r="E48" s="492"/>
      <c r="F48" s="492"/>
      <c r="G48" s="492"/>
      <c r="I48" s="491"/>
    </row>
    <row r="49" spans="5:9" s="2" customFormat="1" ht="14.25" x14ac:dyDescent="0.2">
      <c r="E49" s="492"/>
      <c r="F49" s="492"/>
      <c r="G49" s="492"/>
      <c r="I49" s="491"/>
    </row>
    <row r="50" spans="5:9" s="2" customFormat="1" ht="14.25" x14ac:dyDescent="0.2">
      <c r="E50" s="492"/>
      <c r="F50" s="492"/>
      <c r="G50" s="492"/>
      <c r="I50" s="491"/>
    </row>
    <row r="51" spans="5:9" s="2" customFormat="1" ht="14.25" x14ac:dyDescent="0.2">
      <c r="E51" s="492"/>
      <c r="F51" s="492"/>
      <c r="G51" s="492"/>
      <c r="I51" s="491"/>
    </row>
    <row r="52" spans="5:9" s="2" customFormat="1" ht="14.25" x14ac:dyDescent="0.2">
      <c r="E52" s="492"/>
      <c r="F52" s="492"/>
      <c r="G52" s="492"/>
      <c r="I52" s="491"/>
    </row>
    <row r="53" spans="5:9" s="2" customFormat="1" ht="14.25" x14ac:dyDescent="0.2">
      <c r="E53" s="492"/>
      <c r="F53" s="492"/>
      <c r="G53" s="492"/>
      <c r="I53" s="491"/>
    </row>
  </sheetData>
  <mergeCells count="1">
    <mergeCell ref="A11:G12"/>
  </mergeCells>
  <pageMargins left="0.7" right="0.7" top="0.75" bottom="0.75" header="0.3" footer="0.3"/>
  <pageSetup scale="92"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topLeftCell="A21" workbookViewId="0">
      <selection activeCell="B25" sqref="B25"/>
    </sheetView>
  </sheetViews>
  <sheetFormatPr defaultRowHeight="12.75" x14ac:dyDescent="0.2"/>
  <cols>
    <col min="1" max="1" width="26.125" style="6" customWidth="1"/>
    <col min="2" max="2" width="13.625" style="6" customWidth="1"/>
    <col min="3" max="3" width="18" style="22" customWidth="1"/>
    <col min="4" max="4" width="16" style="22" customWidth="1"/>
    <col min="5" max="5" width="12.125" style="33" bestFit="1" customWidth="1"/>
    <col min="6" max="6" width="16.375" style="34" customWidth="1"/>
    <col min="7" max="7" width="12.125" style="6" customWidth="1"/>
    <col min="8" max="8" width="11.375" style="11" bestFit="1" customWidth="1"/>
    <col min="9" max="13" width="9" style="11"/>
    <col min="14" max="16384" width="9" style="6"/>
  </cols>
  <sheetData>
    <row r="1" spans="1:13" s="88" customFormat="1" ht="39.75" customHeight="1" x14ac:dyDescent="0.3">
      <c r="A1" s="549" t="s">
        <v>370</v>
      </c>
      <c r="B1" s="549"/>
      <c r="C1" s="549"/>
      <c r="D1" s="549"/>
      <c r="E1" s="549"/>
      <c r="F1" s="549"/>
      <c r="G1" s="549"/>
      <c r="H1" s="90"/>
      <c r="I1" s="90"/>
      <c r="J1" s="90"/>
      <c r="K1" s="90"/>
      <c r="L1" s="90"/>
      <c r="M1" s="90"/>
    </row>
    <row r="2" spans="1:13" s="8" customFormat="1" ht="15" customHeight="1" thickBot="1" x14ac:dyDescent="0.25">
      <c r="A2" s="35"/>
      <c r="B2" s="36"/>
      <c r="C2" s="37"/>
      <c r="D2" s="37"/>
      <c r="E2" s="38"/>
      <c r="F2" s="39"/>
      <c r="H2" s="11"/>
      <c r="I2" s="11"/>
      <c r="J2" s="11"/>
      <c r="K2" s="11"/>
      <c r="L2" s="11"/>
      <c r="M2" s="11"/>
    </row>
    <row r="3" spans="1:13" s="106" customFormat="1" ht="54.75" customHeight="1" thickBot="1" x14ac:dyDescent="0.3">
      <c r="A3" s="111" t="s">
        <v>15</v>
      </c>
      <c r="B3" s="112" t="s">
        <v>38</v>
      </c>
      <c r="C3" s="113" t="s">
        <v>13</v>
      </c>
      <c r="D3" s="114" t="s">
        <v>193</v>
      </c>
      <c r="E3" s="112" t="s">
        <v>39</v>
      </c>
      <c r="F3" s="113" t="s">
        <v>14</v>
      </c>
      <c r="G3" s="115" t="s">
        <v>195</v>
      </c>
      <c r="H3" s="116"/>
      <c r="I3" s="117"/>
      <c r="J3" s="118"/>
      <c r="K3" s="119"/>
      <c r="L3" s="119"/>
      <c r="M3" s="119"/>
    </row>
    <row r="4" spans="1:13" s="106" customFormat="1" ht="15" x14ac:dyDescent="0.25">
      <c r="A4" s="417" t="s">
        <v>18</v>
      </c>
      <c r="B4" s="122">
        <v>511194292.21799958</v>
      </c>
      <c r="C4" s="123">
        <v>2520474648.9899993</v>
      </c>
      <c r="D4" s="124">
        <v>4.9305610163486318</v>
      </c>
      <c r="E4" s="125">
        <v>183495567.51600009</v>
      </c>
      <c r="F4" s="126">
        <v>5221121690.0700073</v>
      </c>
      <c r="G4" s="127">
        <v>28.453666542189069</v>
      </c>
      <c r="I4" s="107"/>
      <c r="J4" s="107"/>
      <c r="K4" s="107"/>
      <c r="L4" s="107"/>
    </row>
    <row r="5" spans="1:13" s="106" customFormat="1" ht="15" x14ac:dyDescent="0.25">
      <c r="A5" s="418" t="s">
        <v>19</v>
      </c>
      <c r="B5" s="122">
        <v>391718523.23000026</v>
      </c>
      <c r="C5" s="123">
        <v>1367166925.1299992</v>
      </c>
      <c r="D5" s="124">
        <v>3.4901768592833626</v>
      </c>
      <c r="E5" s="125">
        <v>6778569.0300000003</v>
      </c>
      <c r="F5" s="126">
        <v>90308880.220999986</v>
      </c>
      <c r="G5" s="127">
        <v>13.322705695157609</v>
      </c>
    </row>
    <row r="6" spans="1:13" s="106" customFormat="1" ht="15" x14ac:dyDescent="0.25">
      <c r="A6" s="418" t="s">
        <v>21</v>
      </c>
      <c r="B6" s="122">
        <v>250564322.72499996</v>
      </c>
      <c r="C6" s="123">
        <v>902083094.82100224</v>
      </c>
      <c r="D6" s="124">
        <v>3.600205667791974</v>
      </c>
      <c r="E6" s="125">
        <v>4827921.51</v>
      </c>
      <c r="F6" s="126">
        <v>30012377.134000015</v>
      </c>
      <c r="G6" s="127">
        <v>6.2164177838922692</v>
      </c>
    </row>
    <row r="7" spans="1:13" s="106" customFormat="1" ht="15" x14ac:dyDescent="0.25">
      <c r="A7" s="418" t="s">
        <v>37</v>
      </c>
      <c r="B7" s="122">
        <v>229002426.28200001</v>
      </c>
      <c r="C7" s="123">
        <v>614028040.38099778</v>
      </c>
      <c r="D7" s="124">
        <v>2.6813167456351157</v>
      </c>
      <c r="E7" s="125">
        <v>8385945.7200000007</v>
      </c>
      <c r="F7" s="126">
        <v>160517915.23999995</v>
      </c>
      <c r="G7" s="127">
        <v>19.141301482213738</v>
      </c>
    </row>
    <row r="8" spans="1:13" s="106" customFormat="1" ht="15" x14ac:dyDescent="0.25">
      <c r="A8" s="418" t="s">
        <v>20</v>
      </c>
      <c r="B8" s="122">
        <v>227622693.02000004</v>
      </c>
      <c r="C8" s="123">
        <v>918123483.25399625</v>
      </c>
      <c r="D8" s="124">
        <v>4.0335322944857941</v>
      </c>
      <c r="E8" s="125">
        <v>2129058</v>
      </c>
      <c r="F8" s="126">
        <v>33026658.162999995</v>
      </c>
      <c r="G8" s="127">
        <v>15.512333700162229</v>
      </c>
    </row>
    <row r="9" spans="1:13" s="106" customFormat="1" ht="15" x14ac:dyDescent="0.25">
      <c r="A9" s="418" t="s">
        <v>22</v>
      </c>
      <c r="B9" s="122">
        <v>176214578.072</v>
      </c>
      <c r="C9" s="123">
        <v>822684408.80099857</v>
      </c>
      <c r="D9" s="124">
        <v>4.6686512421512347</v>
      </c>
      <c r="E9" s="125">
        <v>1850540.7400000002</v>
      </c>
      <c r="F9" s="126">
        <v>22925941.972000003</v>
      </c>
      <c r="G9" s="127">
        <v>12.388779926023137</v>
      </c>
    </row>
    <row r="10" spans="1:13" s="106" customFormat="1" ht="15" x14ac:dyDescent="0.25">
      <c r="A10" s="418" t="s">
        <v>23</v>
      </c>
      <c r="B10" s="122">
        <v>174917413.88</v>
      </c>
      <c r="C10" s="123">
        <v>1437121822.5280087</v>
      </c>
      <c r="D10" s="124">
        <v>8.2160020014584081</v>
      </c>
      <c r="E10" s="125">
        <v>5069887</v>
      </c>
      <c r="F10" s="126">
        <v>140952747.80199999</v>
      </c>
      <c r="G10" s="127">
        <v>27.80195057641324</v>
      </c>
    </row>
    <row r="11" spans="1:13" s="106" customFormat="1" ht="15" x14ac:dyDescent="0.25">
      <c r="A11" s="418" t="s">
        <v>24</v>
      </c>
      <c r="B11" s="122">
        <v>132288784.75999999</v>
      </c>
      <c r="C11" s="123">
        <v>379539419.85800308</v>
      </c>
      <c r="D11" s="124">
        <v>2.8690218943848365</v>
      </c>
      <c r="E11" s="125">
        <v>23220047.420000002</v>
      </c>
      <c r="F11" s="126">
        <v>237847979.45100009</v>
      </c>
      <c r="G11" s="127">
        <v>10.243216783706297</v>
      </c>
    </row>
    <row r="12" spans="1:13" s="106" customFormat="1" ht="15" x14ac:dyDescent="0.25">
      <c r="A12" s="418" t="s">
        <v>25</v>
      </c>
      <c r="B12" s="122">
        <v>125767917.81999999</v>
      </c>
      <c r="C12" s="123">
        <v>740092592.82100058</v>
      </c>
      <c r="D12" s="124">
        <v>5.8845896922633862</v>
      </c>
      <c r="E12" s="125">
        <v>405111</v>
      </c>
      <c r="F12" s="126">
        <v>14510198.432999998</v>
      </c>
      <c r="G12" s="127">
        <v>35.817833712241828</v>
      </c>
    </row>
    <row r="13" spans="1:13" s="106" customFormat="1" ht="15" x14ac:dyDescent="0.25">
      <c r="A13" s="418" t="s">
        <v>27</v>
      </c>
      <c r="B13" s="122">
        <v>113591693.96999995</v>
      </c>
      <c r="C13" s="123">
        <v>808316561.51200843</v>
      </c>
      <c r="D13" s="124">
        <v>7.115982984860568</v>
      </c>
      <c r="E13" s="125">
        <v>941895</v>
      </c>
      <c r="F13" s="126">
        <v>13199192.054000001</v>
      </c>
      <c r="G13" s="127">
        <v>14.013443169355396</v>
      </c>
    </row>
    <row r="14" spans="1:13" s="106" customFormat="1" ht="15" x14ac:dyDescent="0.25">
      <c r="A14" s="418" t="s">
        <v>26</v>
      </c>
      <c r="B14" s="122">
        <v>56021916.259999961</v>
      </c>
      <c r="C14" s="123">
        <v>183241203.07700691</v>
      </c>
      <c r="D14" s="124">
        <v>3.2708842415631971</v>
      </c>
      <c r="E14" s="125">
        <v>3045382.0300000003</v>
      </c>
      <c r="F14" s="126">
        <v>12462476.767000005</v>
      </c>
      <c r="G14" s="127">
        <v>4.0922539912012299</v>
      </c>
    </row>
    <row r="15" spans="1:13" s="106" customFormat="1" ht="15" x14ac:dyDescent="0.25">
      <c r="A15" s="418" t="s">
        <v>28</v>
      </c>
      <c r="B15" s="122">
        <v>42509973</v>
      </c>
      <c r="C15" s="123">
        <v>348737565.68899971</v>
      </c>
      <c r="D15" s="124">
        <v>8.2036647186061415</v>
      </c>
      <c r="E15" s="125">
        <v>0</v>
      </c>
      <c r="F15" s="125">
        <v>0</v>
      </c>
      <c r="G15" s="125">
        <v>0</v>
      </c>
    </row>
    <row r="16" spans="1:13" s="106" customFormat="1" ht="15" x14ac:dyDescent="0.25">
      <c r="A16" s="418" t="s">
        <v>29</v>
      </c>
      <c r="B16" s="122">
        <v>17218153.666999999</v>
      </c>
      <c r="C16" s="123">
        <v>75692571.296999663</v>
      </c>
      <c r="D16" s="124">
        <v>4.3960910537156295</v>
      </c>
      <c r="E16" s="125">
        <v>281974.11</v>
      </c>
      <c r="F16" s="126">
        <v>4604208.8530000001</v>
      </c>
      <c r="G16" s="127">
        <v>16.328480841734017</v>
      </c>
    </row>
    <row r="17" spans="1:13" s="106" customFormat="1" ht="15" x14ac:dyDescent="0.25">
      <c r="A17" s="418" t="s">
        <v>31</v>
      </c>
      <c r="B17" s="122">
        <v>13662349.359999999</v>
      </c>
      <c r="C17" s="123">
        <v>91135162.540000051</v>
      </c>
      <c r="D17" s="124">
        <v>6.670533752183311</v>
      </c>
      <c r="E17" s="125">
        <v>10813376.699999999</v>
      </c>
      <c r="F17" s="126">
        <v>273332961.98800004</v>
      </c>
      <c r="G17" s="127">
        <v>25.277299549547742</v>
      </c>
    </row>
    <row r="18" spans="1:13" s="106" customFormat="1" ht="15" x14ac:dyDescent="0.25">
      <c r="A18" s="418" t="s">
        <v>30</v>
      </c>
      <c r="B18" s="122">
        <v>12246087.619999999</v>
      </c>
      <c r="C18" s="123">
        <v>185881176.42199904</v>
      </c>
      <c r="D18" s="124">
        <v>15.178821366460143</v>
      </c>
      <c r="E18" s="125">
        <v>1009155</v>
      </c>
      <c r="F18" s="126">
        <v>14191160.561000001</v>
      </c>
      <c r="G18" s="127">
        <v>14.062419114011227</v>
      </c>
    </row>
    <row r="19" spans="1:13" s="106" customFormat="1" ht="15" x14ac:dyDescent="0.25">
      <c r="A19" s="418" t="s">
        <v>242</v>
      </c>
      <c r="B19" s="122">
        <v>11073121.685999995</v>
      </c>
      <c r="C19" s="123">
        <v>52165892.828000151</v>
      </c>
      <c r="D19" s="124">
        <v>4.7110376194957473</v>
      </c>
      <c r="E19" s="125">
        <v>144829.28</v>
      </c>
      <c r="F19" s="126">
        <v>525642.20299999998</v>
      </c>
      <c r="G19" s="127">
        <v>3.629391812208139</v>
      </c>
    </row>
    <row r="20" spans="1:13" s="106" customFormat="1" ht="15" x14ac:dyDescent="0.25">
      <c r="A20" s="418" t="s">
        <v>243</v>
      </c>
      <c r="B20" s="122">
        <v>9186292.2699999996</v>
      </c>
      <c r="C20" s="123">
        <v>24584322.078000028</v>
      </c>
      <c r="D20" s="124">
        <v>2.6761963755808118</v>
      </c>
      <c r="E20" s="125">
        <v>55955</v>
      </c>
      <c r="F20" s="126">
        <v>677334.95799999998</v>
      </c>
      <c r="G20" s="127">
        <v>12.104994334733268</v>
      </c>
    </row>
    <row r="21" spans="1:13" s="106" customFormat="1" ht="15" x14ac:dyDescent="0.25">
      <c r="A21" s="418" t="s">
        <v>32</v>
      </c>
      <c r="B21" s="122">
        <v>6708397.4399999995</v>
      </c>
      <c r="C21" s="123">
        <v>20317219.118999995</v>
      </c>
      <c r="D21" s="124">
        <v>3.0286248393476218</v>
      </c>
      <c r="E21" s="125">
        <v>71778</v>
      </c>
      <c r="F21" s="126">
        <v>119468.85</v>
      </c>
      <c r="G21" s="127">
        <v>1.6644215497784838</v>
      </c>
    </row>
    <row r="22" spans="1:13" s="106" customFormat="1" ht="15" x14ac:dyDescent="0.25">
      <c r="A22" s="418" t="s">
        <v>33</v>
      </c>
      <c r="B22" s="122">
        <v>5055742.1399999997</v>
      </c>
      <c r="C22" s="123">
        <v>57097644.828999981</v>
      </c>
      <c r="D22" s="124">
        <v>11.293622824877691</v>
      </c>
      <c r="E22" s="125">
        <v>600695</v>
      </c>
      <c r="F22" s="126">
        <v>11584101.92</v>
      </c>
      <c r="G22" s="127">
        <v>19.284498655723787</v>
      </c>
    </row>
    <row r="23" spans="1:13" s="106" customFormat="1" ht="15" x14ac:dyDescent="0.25">
      <c r="A23" s="418" t="s">
        <v>241</v>
      </c>
      <c r="B23" s="122">
        <v>4734902.1999999993</v>
      </c>
      <c r="C23" s="123">
        <v>29871581.839999992</v>
      </c>
      <c r="D23" s="124">
        <v>6.3088065134692748</v>
      </c>
      <c r="E23" s="125">
        <v>894585.64</v>
      </c>
      <c r="F23" s="126">
        <v>18513352.060000002</v>
      </c>
      <c r="G23" s="127">
        <v>20.694890720579867</v>
      </c>
    </row>
    <row r="24" spans="1:13" s="106" customFormat="1" ht="15" x14ac:dyDescent="0.25">
      <c r="A24" s="418" t="s">
        <v>34</v>
      </c>
      <c r="B24" s="122">
        <v>4007941.8689999962</v>
      </c>
      <c r="C24" s="123">
        <v>31222526.396999944</v>
      </c>
      <c r="D24" s="124">
        <v>7.7901644827972865</v>
      </c>
      <c r="E24" s="125">
        <v>10619</v>
      </c>
      <c r="F24" s="126">
        <v>27552.232</v>
      </c>
      <c r="G24" s="127">
        <v>2.5946164422261981</v>
      </c>
    </row>
    <row r="25" spans="1:13" s="106" customFormat="1" ht="15" x14ac:dyDescent="0.25">
      <c r="A25" s="418" t="s">
        <v>244</v>
      </c>
      <c r="B25" s="122">
        <v>2607366.62</v>
      </c>
      <c r="C25" s="123">
        <v>23107881.570000008</v>
      </c>
      <c r="D25" s="124">
        <v>8.8625363969720556</v>
      </c>
      <c r="E25" s="125">
        <v>6569531</v>
      </c>
      <c r="F25" s="126">
        <v>103734861.64000003</v>
      </c>
      <c r="G25" s="127">
        <v>15.790299435378268</v>
      </c>
    </row>
    <row r="26" spans="1:13" s="106" customFormat="1" ht="15" x14ac:dyDescent="0.25">
      <c r="A26" s="418" t="s">
        <v>240</v>
      </c>
      <c r="B26" s="122">
        <v>1530954.21</v>
      </c>
      <c r="C26" s="123">
        <v>5266184.2300000004</v>
      </c>
      <c r="D26" s="124">
        <v>3.4398051852902909</v>
      </c>
      <c r="E26" s="125">
        <v>18943839.169999998</v>
      </c>
      <c r="F26" s="126">
        <v>551985685.48000002</v>
      </c>
      <c r="G26" s="127">
        <v>29.138005265275911</v>
      </c>
    </row>
    <row r="27" spans="1:13" s="106" customFormat="1" ht="15" x14ac:dyDescent="0.25">
      <c r="A27" s="418" t="s">
        <v>35</v>
      </c>
      <c r="B27" s="122">
        <v>1263242.58</v>
      </c>
      <c r="C27" s="123">
        <v>4891990.4499999993</v>
      </c>
      <c r="D27" s="124">
        <v>3.8725661464007959</v>
      </c>
      <c r="E27" s="125">
        <v>1908</v>
      </c>
      <c r="F27" s="126">
        <v>3.21</v>
      </c>
      <c r="G27" s="127">
        <v>1.6823899371069182E-3</v>
      </c>
    </row>
    <row r="28" spans="1:13" s="106" customFormat="1" ht="15.75" thickBot="1" x14ac:dyDescent="0.3">
      <c r="A28" s="419" t="s">
        <v>245</v>
      </c>
      <c r="B28" s="122">
        <v>281518</v>
      </c>
      <c r="C28" s="123">
        <v>1797814.52</v>
      </c>
      <c r="D28" s="124">
        <v>6.38614411867092</v>
      </c>
      <c r="E28" s="125">
        <v>3577192.85</v>
      </c>
      <c r="F28" s="126">
        <v>147259763.54000002</v>
      </c>
      <c r="G28" s="127">
        <v>41.166291479085345</v>
      </c>
    </row>
    <row r="29" spans="1:13" s="108" customFormat="1" ht="15.75" thickBot="1" x14ac:dyDescent="0.3">
      <c r="A29" s="128" t="s">
        <v>3</v>
      </c>
      <c r="B29" s="129">
        <v>2520990604.8989987</v>
      </c>
      <c r="C29" s="130">
        <v>11644641734.982019</v>
      </c>
      <c r="D29" s="131"/>
      <c r="E29" s="132">
        <v>283125363.71600014</v>
      </c>
      <c r="F29" s="133">
        <v>7103442154.8020077</v>
      </c>
      <c r="G29" s="134"/>
    </row>
    <row r="30" spans="1:13" s="106" customFormat="1" ht="15" x14ac:dyDescent="0.25">
      <c r="A30" s="177"/>
      <c r="B30" s="178"/>
      <c r="C30" s="178"/>
      <c r="D30" s="178"/>
      <c r="E30" s="178"/>
      <c r="F30" s="178"/>
      <c r="G30" s="178"/>
      <c r="H30" s="179"/>
      <c r="I30" s="180"/>
      <c r="J30" s="181"/>
      <c r="K30" s="119"/>
      <c r="L30" s="119"/>
      <c r="M30" s="119"/>
    </row>
    <row r="31" spans="1:13" s="137" customFormat="1" ht="15" x14ac:dyDescent="0.25">
      <c r="A31" s="119" t="s">
        <v>299</v>
      </c>
      <c r="B31" s="106"/>
      <c r="C31" s="182"/>
      <c r="D31" s="182"/>
      <c r="E31" s="175"/>
      <c r="F31" s="183"/>
      <c r="G31" s="178"/>
      <c r="H31" s="119"/>
      <c r="I31" s="119"/>
      <c r="J31" s="119"/>
      <c r="K31" s="119"/>
      <c r="L31" s="119"/>
      <c r="M31" s="119"/>
    </row>
    <row r="32" spans="1:13" s="343" customFormat="1" ht="15" x14ac:dyDescent="0.25">
      <c r="A32" s="184" t="s">
        <v>305</v>
      </c>
      <c r="B32" s="184"/>
      <c r="C32" s="342"/>
      <c r="D32" s="342"/>
      <c r="E32" s="184"/>
      <c r="F32" s="342"/>
      <c r="G32" s="178"/>
      <c r="H32" s="194"/>
      <c r="I32" s="194"/>
      <c r="J32" s="194"/>
      <c r="K32" s="194"/>
      <c r="L32" s="194"/>
      <c r="M32" s="194"/>
    </row>
    <row r="33" spans="1:13" s="137" customFormat="1" ht="15" x14ac:dyDescent="0.25">
      <c r="A33" s="156" t="s">
        <v>302</v>
      </c>
      <c r="B33" s="153"/>
      <c r="C33" s="154"/>
      <c r="D33" s="155"/>
      <c r="E33" s="153"/>
      <c r="F33" s="154"/>
      <c r="G33" s="178"/>
      <c r="H33" s="119"/>
      <c r="I33" s="119"/>
      <c r="J33" s="119"/>
      <c r="K33" s="119"/>
      <c r="L33" s="119"/>
      <c r="M33" s="119"/>
    </row>
    <row r="34" spans="1:13" s="137" customFormat="1" ht="15" x14ac:dyDescent="0.25">
      <c r="A34" s="106" t="s">
        <v>304</v>
      </c>
      <c r="B34" s="106"/>
      <c r="C34" s="182"/>
      <c r="D34" s="182"/>
      <c r="E34" s="175"/>
      <c r="F34" s="183"/>
      <c r="G34" s="178"/>
      <c r="H34" s="119"/>
      <c r="I34" s="119"/>
      <c r="J34" s="119"/>
      <c r="K34" s="119"/>
      <c r="L34" s="119"/>
      <c r="M34" s="119"/>
    </row>
    <row r="35" spans="1:13" s="137" customFormat="1" ht="15" x14ac:dyDescent="0.25">
      <c r="A35" s="106" t="s">
        <v>336</v>
      </c>
      <c r="B35" s="106"/>
      <c r="C35" s="182"/>
      <c r="D35" s="182"/>
      <c r="E35" s="175"/>
      <c r="F35" s="183"/>
      <c r="G35" s="178"/>
      <c r="H35" s="119"/>
      <c r="I35" s="119"/>
      <c r="J35" s="119"/>
      <c r="K35" s="119"/>
      <c r="L35" s="119"/>
      <c r="M35" s="119"/>
    </row>
    <row r="36" spans="1:13" s="343" customFormat="1" ht="15" x14ac:dyDescent="0.25">
      <c r="A36" s="548" t="s">
        <v>296</v>
      </c>
      <c r="B36" s="548"/>
      <c r="C36" s="548"/>
      <c r="D36" s="548"/>
      <c r="E36" s="548"/>
      <c r="F36" s="548"/>
      <c r="G36" s="178"/>
      <c r="H36" s="194"/>
      <c r="I36" s="194"/>
      <c r="J36" s="194"/>
      <c r="K36" s="194"/>
      <c r="L36" s="194"/>
      <c r="M36" s="194"/>
    </row>
    <row r="37" spans="1:13" s="343" customFormat="1" ht="15" x14ac:dyDescent="0.25">
      <c r="A37" s="548"/>
      <c r="B37" s="548"/>
      <c r="C37" s="548"/>
      <c r="D37" s="548"/>
      <c r="E37" s="548"/>
      <c r="F37" s="548"/>
      <c r="G37" s="178"/>
      <c r="H37" s="194"/>
      <c r="I37" s="194"/>
      <c r="J37" s="194"/>
      <c r="K37" s="194"/>
      <c r="L37" s="194"/>
      <c r="M37" s="194"/>
    </row>
    <row r="38" spans="1:13" s="137" customFormat="1" ht="15" x14ac:dyDescent="0.25">
      <c r="A38" s="177"/>
      <c r="B38" s="178"/>
      <c r="C38" s="178"/>
      <c r="D38" s="178"/>
      <c r="E38" s="178"/>
      <c r="F38" s="178"/>
      <c r="G38" s="178"/>
      <c r="H38" s="119"/>
      <c r="I38" s="119"/>
      <c r="J38" s="119"/>
      <c r="K38" s="119"/>
      <c r="L38" s="119"/>
      <c r="M38" s="119"/>
    </row>
    <row r="39" spans="1:13" s="137" customFormat="1" ht="15" x14ac:dyDescent="0.25">
      <c r="A39" s="177"/>
      <c r="B39" s="178"/>
      <c r="C39" s="178"/>
      <c r="D39" s="178"/>
      <c r="E39" s="178"/>
      <c r="F39" s="178"/>
      <c r="G39" s="178"/>
      <c r="H39" s="119"/>
      <c r="I39" s="119"/>
      <c r="J39" s="119"/>
      <c r="K39" s="119"/>
      <c r="L39" s="119"/>
      <c r="M39" s="119"/>
    </row>
    <row r="40" spans="1:13" s="137" customFormat="1" ht="15" x14ac:dyDescent="0.25">
      <c r="A40" s="177"/>
      <c r="B40" s="178"/>
      <c r="C40" s="178"/>
      <c r="D40" s="178"/>
      <c r="E40" s="178"/>
      <c r="F40" s="178"/>
      <c r="G40" s="178"/>
      <c r="H40" s="119"/>
      <c r="I40" s="119"/>
      <c r="J40" s="119"/>
      <c r="K40" s="119"/>
      <c r="L40" s="119"/>
      <c r="M40" s="119"/>
    </row>
    <row r="41" spans="1:13" s="137" customFormat="1" ht="15" x14ac:dyDescent="0.25">
      <c r="A41" s="177"/>
      <c r="B41" s="178"/>
      <c r="C41" s="178"/>
      <c r="D41" s="178"/>
      <c r="E41" s="178"/>
      <c r="F41" s="178"/>
      <c r="G41" s="178"/>
      <c r="H41" s="119"/>
      <c r="I41" s="119"/>
      <c r="J41" s="119"/>
      <c r="K41" s="119"/>
      <c r="L41" s="119"/>
      <c r="M41" s="119"/>
    </row>
    <row r="42" spans="1:13" s="137" customFormat="1" ht="15" x14ac:dyDescent="0.25">
      <c r="A42" s="177"/>
      <c r="B42" s="178"/>
      <c r="C42" s="178"/>
      <c r="D42" s="178"/>
      <c r="E42" s="178"/>
      <c r="F42" s="178"/>
      <c r="G42" s="178"/>
      <c r="H42" s="119"/>
      <c r="I42" s="119"/>
      <c r="J42" s="119"/>
      <c r="K42" s="119"/>
      <c r="L42" s="119"/>
      <c r="M42" s="119"/>
    </row>
    <row r="43" spans="1:13" s="137" customFormat="1" ht="15" x14ac:dyDescent="0.25">
      <c r="A43" s="177"/>
      <c r="B43" s="178"/>
      <c r="C43" s="178"/>
      <c r="D43" s="178"/>
      <c r="E43" s="178"/>
      <c r="F43" s="178"/>
      <c r="G43" s="178"/>
      <c r="H43" s="119"/>
      <c r="I43" s="119"/>
      <c r="J43" s="119"/>
      <c r="K43" s="119"/>
      <c r="L43" s="119"/>
      <c r="M43" s="119"/>
    </row>
    <row r="44" spans="1:13" s="137" customFormat="1" ht="15" x14ac:dyDescent="0.25">
      <c r="A44" s="177"/>
      <c r="B44" s="178"/>
      <c r="C44" s="178"/>
      <c r="D44" s="178"/>
      <c r="E44" s="178"/>
      <c r="F44" s="178"/>
      <c r="G44" s="178"/>
      <c r="H44" s="119"/>
      <c r="I44" s="119"/>
      <c r="J44" s="119"/>
      <c r="K44" s="119"/>
      <c r="L44" s="119"/>
      <c r="M44" s="119"/>
    </row>
    <row r="45" spans="1:13" s="137" customFormat="1" ht="15" x14ac:dyDescent="0.25">
      <c r="A45" s="177"/>
      <c r="B45" s="178"/>
      <c r="C45" s="178"/>
      <c r="D45" s="178"/>
      <c r="E45" s="178"/>
      <c r="F45" s="178"/>
      <c r="G45" s="178"/>
      <c r="H45" s="119"/>
      <c r="I45" s="119"/>
      <c r="J45" s="119"/>
      <c r="K45" s="119"/>
      <c r="L45" s="119"/>
      <c r="M45" s="119"/>
    </row>
    <row r="46" spans="1:13" s="137" customFormat="1" ht="15" x14ac:dyDescent="0.25">
      <c r="A46" s="177"/>
      <c r="B46" s="178"/>
      <c r="C46" s="178"/>
      <c r="D46" s="178"/>
      <c r="E46" s="178"/>
      <c r="F46" s="178"/>
      <c r="G46" s="178"/>
      <c r="H46" s="119"/>
      <c r="I46" s="119"/>
      <c r="J46" s="119"/>
      <c r="K46" s="119"/>
      <c r="L46" s="119"/>
      <c r="M46" s="119"/>
    </row>
    <row r="47" spans="1:13" s="137" customFormat="1" ht="15" x14ac:dyDescent="0.25">
      <c r="A47" s="177"/>
      <c r="B47" s="178"/>
      <c r="C47" s="178"/>
      <c r="D47" s="178"/>
      <c r="E47" s="178"/>
      <c r="F47" s="178"/>
      <c r="G47" s="178"/>
      <c r="H47" s="119"/>
      <c r="I47" s="119"/>
      <c r="J47" s="119"/>
      <c r="K47" s="119"/>
      <c r="L47" s="119"/>
      <c r="M47" s="119"/>
    </row>
    <row r="48" spans="1:13" s="137" customFormat="1" ht="15" x14ac:dyDescent="0.25">
      <c r="A48" s="177"/>
      <c r="B48" s="178"/>
      <c r="C48" s="178"/>
      <c r="D48" s="178"/>
      <c r="E48" s="178"/>
      <c r="F48" s="178"/>
      <c r="G48" s="178"/>
      <c r="H48" s="119"/>
      <c r="I48" s="119"/>
      <c r="J48" s="119"/>
      <c r="K48" s="119"/>
      <c r="L48" s="119"/>
      <c r="M48" s="119"/>
    </row>
    <row r="49" spans="1:13" s="137" customFormat="1" ht="15" x14ac:dyDescent="0.25">
      <c r="A49" s="177"/>
      <c r="B49" s="178"/>
      <c r="C49" s="178"/>
      <c r="D49" s="178"/>
      <c r="E49" s="178"/>
      <c r="F49" s="178"/>
      <c r="G49" s="178"/>
      <c r="H49" s="119"/>
      <c r="I49" s="119"/>
      <c r="J49" s="119"/>
      <c r="K49" s="119"/>
      <c r="L49" s="119"/>
      <c r="M49" s="119"/>
    </row>
    <row r="50" spans="1:13" s="137" customFormat="1" ht="15" x14ac:dyDescent="0.25">
      <c r="A50" s="177"/>
      <c r="B50" s="178"/>
      <c r="C50" s="178"/>
      <c r="D50" s="178"/>
      <c r="E50" s="178"/>
      <c r="F50" s="178"/>
      <c r="G50" s="178"/>
      <c r="H50" s="119"/>
      <c r="I50" s="119"/>
      <c r="J50" s="119"/>
      <c r="K50" s="119"/>
      <c r="L50" s="119"/>
      <c r="M50" s="119"/>
    </row>
    <row r="51" spans="1:13" s="137" customFormat="1" ht="15" x14ac:dyDescent="0.25">
      <c r="A51" s="177"/>
      <c r="B51" s="178"/>
      <c r="C51" s="178"/>
      <c r="D51" s="178"/>
      <c r="E51" s="178"/>
      <c r="F51" s="178"/>
      <c r="G51" s="178"/>
      <c r="H51" s="119"/>
      <c r="I51" s="119"/>
      <c r="J51" s="119"/>
      <c r="K51" s="119"/>
      <c r="L51" s="119"/>
      <c r="M51" s="119"/>
    </row>
    <row r="52" spans="1:13" s="137" customFormat="1" ht="15" x14ac:dyDescent="0.25">
      <c r="A52" s="177"/>
      <c r="B52" s="178"/>
      <c r="C52" s="178"/>
      <c r="D52" s="178"/>
      <c r="E52" s="178"/>
      <c r="F52" s="178"/>
      <c r="G52" s="178"/>
      <c r="H52" s="119"/>
      <c r="I52" s="119"/>
      <c r="J52" s="119"/>
      <c r="K52" s="119"/>
      <c r="L52" s="119"/>
      <c r="M52" s="119"/>
    </row>
    <row r="53" spans="1:13" s="137" customFormat="1" ht="15" x14ac:dyDescent="0.25">
      <c r="A53" s="177"/>
      <c r="B53" s="178"/>
      <c r="C53" s="178"/>
      <c r="D53" s="178"/>
      <c r="E53" s="178"/>
      <c r="F53" s="178"/>
      <c r="G53" s="178"/>
      <c r="H53" s="119"/>
      <c r="I53" s="119"/>
      <c r="J53" s="119"/>
      <c r="K53" s="119"/>
      <c r="L53" s="119"/>
      <c r="M53" s="119"/>
    </row>
    <row r="54" spans="1:13" s="137" customFormat="1" ht="15" x14ac:dyDescent="0.25">
      <c r="A54" s="177"/>
      <c r="B54" s="178"/>
      <c r="C54" s="178"/>
      <c r="D54" s="178"/>
      <c r="E54" s="178"/>
      <c r="F54" s="178"/>
      <c r="G54" s="178"/>
      <c r="H54" s="119"/>
      <c r="I54" s="119"/>
      <c r="J54" s="119"/>
      <c r="K54" s="119"/>
      <c r="L54" s="119"/>
      <c r="M54" s="119"/>
    </row>
    <row r="55" spans="1:13" s="137" customFormat="1" ht="15" x14ac:dyDescent="0.25">
      <c r="A55" s="177"/>
      <c r="B55" s="178"/>
      <c r="C55" s="178"/>
      <c r="D55" s="178"/>
      <c r="E55" s="178"/>
      <c r="F55" s="178"/>
      <c r="G55" s="178"/>
      <c r="H55" s="119"/>
      <c r="I55" s="119"/>
      <c r="J55" s="119"/>
      <c r="K55" s="119"/>
      <c r="L55" s="119"/>
      <c r="M55" s="119"/>
    </row>
    <row r="56" spans="1:13" s="137" customFormat="1" ht="15" x14ac:dyDescent="0.25">
      <c r="A56" s="106"/>
      <c r="B56" s="106"/>
      <c r="C56" s="182"/>
      <c r="D56" s="182"/>
      <c r="E56" s="175"/>
      <c r="F56" s="183"/>
      <c r="G56" s="106"/>
      <c r="H56" s="119"/>
      <c r="I56" s="119"/>
      <c r="J56" s="119"/>
      <c r="K56" s="119"/>
      <c r="L56" s="119"/>
      <c r="M56" s="119"/>
    </row>
    <row r="57" spans="1:13" s="106" customFormat="1" ht="15" x14ac:dyDescent="0.25">
      <c r="C57" s="182"/>
      <c r="D57" s="182"/>
      <c r="E57" s="175"/>
      <c r="F57" s="183"/>
      <c r="H57" s="119"/>
      <c r="I57" s="119"/>
      <c r="J57" s="119"/>
      <c r="K57" s="119"/>
      <c r="L57" s="119"/>
      <c r="M57" s="119"/>
    </row>
    <row r="58" spans="1:13" s="106" customFormat="1" ht="15" x14ac:dyDescent="0.25">
      <c r="C58" s="182"/>
      <c r="D58" s="182"/>
      <c r="E58" s="175"/>
      <c r="F58" s="183"/>
      <c r="H58" s="119"/>
      <c r="I58" s="119"/>
      <c r="J58" s="119"/>
      <c r="K58" s="119"/>
      <c r="L58" s="119"/>
      <c r="M58" s="119"/>
    </row>
    <row r="59" spans="1:13" s="106" customFormat="1" ht="15" x14ac:dyDescent="0.25">
      <c r="C59" s="182"/>
      <c r="D59" s="182"/>
      <c r="E59" s="175"/>
      <c r="F59" s="183"/>
      <c r="H59" s="119"/>
      <c r="I59" s="119"/>
      <c r="J59" s="119"/>
      <c r="K59" s="119"/>
      <c r="L59" s="119"/>
      <c r="M59" s="119"/>
    </row>
    <row r="60" spans="1:13" s="106" customFormat="1" ht="15" x14ac:dyDescent="0.25">
      <c r="C60" s="182"/>
      <c r="D60" s="182"/>
      <c r="E60" s="175"/>
      <c r="F60" s="183"/>
      <c r="H60" s="119"/>
      <c r="I60" s="119"/>
      <c r="J60" s="119"/>
      <c r="K60" s="119"/>
      <c r="L60" s="119"/>
      <c r="M60" s="119"/>
    </row>
    <row r="61" spans="1:13" s="106" customFormat="1" ht="15" x14ac:dyDescent="0.25">
      <c r="C61" s="182"/>
      <c r="D61" s="182"/>
      <c r="E61" s="175"/>
      <c r="F61" s="183"/>
      <c r="H61" s="119"/>
      <c r="I61" s="119"/>
      <c r="J61" s="119"/>
      <c r="K61" s="119"/>
      <c r="L61" s="119"/>
      <c r="M61" s="119"/>
    </row>
    <row r="62" spans="1:13" s="106" customFormat="1" ht="15" x14ac:dyDescent="0.25">
      <c r="C62" s="182"/>
      <c r="D62" s="182"/>
      <c r="E62" s="175"/>
      <c r="F62" s="183"/>
      <c r="H62" s="119"/>
      <c r="I62" s="119"/>
      <c r="J62" s="119"/>
      <c r="K62" s="119"/>
      <c r="L62" s="119"/>
      <c r="M62" s="119"/>
    </row>
    <row r="63" spans="1:13" s="106" customFormat="1" ht="15" x14ac:dyDescent="0.25">
      <c r="C63" s="182"/>
      <c r="D63" s="182"/>
      <c r="E63" s="175"/>
      <c r="F63" s="183"/>
      <c r="H63" s="119"/>
      <c r="I63" s="119"/>
      <c r="J63" s="119"/>
      <c r="K63" s="119"/>
      <c r="L63" s="119"/>
      <c r="M63" s="119"/>
    </row>
    <row r="64" spans="1:13" s="106" customFormat="1" ht="15" x14ac:dyDescent="0.25">
      <c r="C64" s="182"/>
      <c r="D64" s="182"/>
      <c r="E64" s="175"/>
      <c r="F64" s="183"/>
      <c r="H64" s="119"/>
      <c r="I64" s="119"/>
      <c r="J64" s="119"/>
      <c r="K64" s="119"/>
      <c r="L64" s="119"/>
      <c r="M64" s="119"/>
    </row>
    <row r="65" spans="3:13" s="106" customFormat="1" ht="15" x14ac:dyDescent="0.25">
      <c r="C65" s="182"/>
      <c r="D65" s="182"/>
      <c r="E65" s="175"/>
      <c r="F65" s="183"/>
      <c r="H65" s="119"/>
      <c r="I65" s="119"/>
      <c r="J65" s="119"/>
      <c r="K65" s="119"/>
      <c r="L65" s="119"/>
      <c r="M65" s="119"/>
    </row>
    <row r="66" spans="3:13" s="106" customFormat="1" ht="15" x14ac:dyDescent="0.25">
      <c r="C66" s="182"/>
      <c r="D66" s="182"/>
      <c r="E66" s="175"/>
      <c r="F66" s="183"/>
      <c r="H66" s="119"/>
      <c r="I66" s="119"/>
      <c r="J66" s="119"/>
      <c r="K66" s="119"/>
      <c r="L66" s="119"/>
      <c r="M66" s="119"/>
    </row>
    <row r="67" spans="3:13" s="106" customFormat="1" ht="15" x14ac:dyDescent="0.25">
      <c r="C67" s="182"/>
      <c r="D67" s="182"/>
      <c r="E67" s="175"/>
      <c r="F67" s="183"/>
      <c r="H67" s="119"/>
      <c r="I67" s="119"/>
      <c r="J67" s="119"/>
      <c r="K67" s="119"/>
      <c r="L67" s="119"/>
      <c r="M67" s="119"/>
    </row>
    <row r="68" spans="3:13" s="106" customFormat="1" ht="15" x14ac:dyDescent="0.25">
      <c r="C68" s="182"/>
      <c r="D68" s="182"/>
      <c r="E68" s="175"/>
      <c r="F68" s="183"/>
      <c r="H68" s="119"/>
      <c r="I68" s="119"/>
      <c r="J68" s="119"/>
      <c r="K68" s="119"/>
      <c r="L68" s="119"/>
      <c r="M68" s="119"/>
    </row>
    <row r="69" spans="3:13" s="106" customFormat="1" ht="15" x14ac:dyDescent="0.25">
      <c r="C69" s="182"/>
      <c r="D69" s="182"/>
      <c r="E69" s="175"/>
      <c r="F69" s="183"/>
      <c r="H69" s="119"/>
      <c r="I69" s="119"/>
      <c r="J69" s="119"/>
      <c r="K69" s="119"/>
      <c r="L69" s="119"/>
      <c r="M69" s="119"/>
    </row>
    <row r="70" spans="3:13" s="106" customFormat="1" ht="15" x14ac:dyDescent="0.25">
      <c r="C70" s="182"/>
      <c r="D70" s="182"/>
      <c r="E70" s="175"/>
      <c r="F70" s="183"/>
      <c r="H70" s="119"/>
      <c r="I70" s="119"/>
      <c r="J70" s="119"/>
      <c r="K70" s="119"/>
      <c r="L70" s="119"/>
      <c r="M70" s="119"/>
    </row>
    <row r="71" spans="3:13" s="106" customFormat="1" ht="15" x14ac:dyDescent="0.25">
      <c r="C71" s="182"/>
      <c r="D71" s="182"/>
      <c r="E71" s="175"/>
      <c r="F71" s="183"/>
      <c r="H71" s="119"/>
      <c r="I71" s="119"/>
      <c r="J71" s="119"/>
      <c r="K71" s="119"/>
      <c r="L71" s="119"/>
      <c r="M71" s="119"/>
    </row>
    <row r="72" spans="3:13" s="106" customFormat="1" ht="15" x14ac:dyDescent="0.25">
      <c r="C72" s="182"/>
      <c r="D72" s="182"/>
      <c r="E72" s="175"/>
      <c r="F72" s="183"/>
      <c r="H72" s="119"/>
      <c r="I72" s="119"/>
      <c r="J72" s="119"/>
      <c r="K72" s="119"/>
      <c r="L72" s="119"/>
      <c r="M72" s="119"/>
    </row>
    <row r="73" spans="3:13" s="106" customFormat="1" ht="15" x14ac:dyDescent="0.25">
      <c r="C73" s="182"/>
      <c r="D73" s="182"/>
      <c r="E73" s="175"/>
      <c r="F73" s="183"/>
      <c r="H73" s="119"/>
      <c r="I73" s="119"/>
      <c r="J73" s="119"/>
      <c r="K73" s="119"/>
      <c r="L73" s="119"/>
      <c r="M73" s="119"/>
    </row>
    <row r="74" spans="3:13" s="106" customFormat="1" ht="15" x14ac:dyDescent="0.25">
      <c r="C74" s="182"/>
      <c r="D74" s="182"/>
      <c r="E74" s="175"/>
      <c r="F74" s="183"/>
      <c r="H74" s="119"/>
      <c r="I74" s="119"/>
      <c r="J74" s="119"/>
      <c r="K74" s="119"/>
      <c r="L74" s="119"/>
      <c r="M74" s="119"/>
    </row>
    <row r="75" spans="3:13" s="106" customFormat="1" ht="15" x14ac:dyDescent="0.25">
      <c r="C75" s="182"/>
      <c r="D75" s="182"/>
      <c r="E75" s="175"/>
      <c r="F75" s="183"/>
      <c r="H75" s="119"/>
      <c r="I75" s="119"/>
      <c r="J75" s="119"/>
      <c r="K75" s="119"/>
      <c r="L75" s="119"/>
      <c r="M75" s="119"/>
    </row>
    <row r="76" spans="3:13" s="106" customFormat="1" ht="15" x14ac:dyDescent="0.25">
      <c r="C76" s="182"/>
      <c r="D76" s="182"/>
      <c r="E76" s="175"/>
      <c r="F76" s="183"/>
      <c r="H76" s="119"/>
      <c r="I76" s="119"/>
      <c r="J76" s="119"/>
      <c r="K76" s="119"/>
      <c r="L76" s="119"/>
      <c r="M76" s="119"/>
    </row>
    <row r="77" spans="3:13" s="106" customFormat="1" ht="15" x14ac:dyDescent="0.25">
      <c r="C77" s="182"/>
      <c r="D77" s="182"/>
      <c r="E77" s="175"/>
      <c r="F77" s="183"/>
      <c r="H77" s="119"/>
      <c r="I77" s="119"/>
      <c r="J77" s="119"/>
      <c r="K77" s="119"/>
      <c r="L77" s="119"/>
      <c r="M77" s="119"/>
    </row>
    <row r="78" spans="3:13" s="106" customFormat="1" ht="15" x14ac:dyDescent="0.25">
      <c r="C78" s="182"/>
      <c r="D78" s="182"/>
      <c r="E78" s="175"/>
      <c r="F78" s="183"/>
      <c r="H78" s="119"/>
      <c r="I78" s="119"/>
      <c r="J78" s="119"/>
      <c r="K78" s="119"/>
      <c r="L78" s="119"/>
      <c r="M78" s="119"/>
    </row>
    <row r="79" spans="3:13" s="106" customFormat="1" ht="15" x14ac:dyDescent="0.25">
      <c r="C79" s="182"/>
      <c r="D79" s="182"/>
      <c r="E79" s="175"/>
      <c r="F79" s="183"/>
      <c r="H79" s="119"/>
      <c r="I79" s="119"/>
      <c r="J79" s="119"/>
      <c r="K79" s="119"/>
      <c r="L79" s="119"/>
      <c r="M79" s="119"/>
    </row>
    <row r="80" spans="3:13" s="106" customFormat="1" ht="15" x14ac:dyDescent="0.25">
      <c r="C80" s="182"/>
      <c r="D80" s="182"/>
      <c r="E80" s="175"/>
      <c r="F80" s="183"/>
      <c r="H80" s="119"/>
      <c r="I80" s="119"/>
      <c r="J80" s="119"/>
      <c r="K80" s="119"/>
      <c r="L80" s="119"/>
      <c r="M80" s="119"/>
    </row>
    <row r="81" spans="3:13" s="106" customFormat="1" ht="15" x14ac:dyDescent="0.25">
      <c r="C81" s="182"/>
      <c r="D81" s="182"/>
      <c r="E81" s="175"/>
      <c r="F81" s="183"/>
      <c r="H81" s="119"/>
      <c r="I81" s="119"/>
      <c r="J81" s="119"/>
      <c r="K81" s="119"/>
      <c r="L81" s="119"/>
      <c r="M81" s="119"/>
    </row>
    <row r="82" spans="3:13" s="106" customFormat="1" ht="15" x14ac:dyDescent="0.25">
      <c r="C82" s="182"/>
      <c r="D82" s="182"/>
      <c r="E82" s="175"/>
      <c r="F82" s="183"/>
      <c r="H82" s="119"/>
      <c r="I82" s="119"/>
      <c r="J82" s="119"/>
      <c r="K82" s="119"/>
      <c r="L82" s="119"/>
      <c r="M82" s="119"/>
    </row>
    <row r="83" spans="3:13" s="106" customFormat="1" ht="15" x14ac:dyDescent="0.25">
      <c r="C83" s="182"/>
      <c r="D83" s="182"/>
      <c r="E83" s="175"/>
      <c r="F83" s="183"/>
      <c r="H83" s="119"/>
      <c r="I83" s="119"/>
      <c r="J83" s="119"/>
      <c r="K83" s="119"/>
      <c r="L83" s="119"/>
      <c r="M83" s="119"/>
    </row>
    <row r="84" spans="3:13" s="106" customFormat="1" ht="15" x14ac:dyDescent="0.25">
      <c r="C84" s="182"/>
      <c r="D84" s="182"/>
      <c r="E84" s="175"/>
      <c r="F84" s="183"/>
      <c r="H84" s="119"/>
      <c r="I84" s="119"/>
      <c r="J84" s="119"/>
      <c r="K84" s="119"/>
      <c r="L84" s="119"/>
      <c r="M84" s="119"/>
    </row>
    <row r="85" spans="3:13" s="106" customFormat="1" ht="15" x14ac:dyDescent="0.25">
      <c r="C85" s="182"/>
      <c r="D85" s="182"/>
      <c r="E85" s="175"/>
      <c r="F85" s="183"/>
      <c r="H85" s="119"/>
      <c r="I85" s="119"/>
      <c r="J85" s="119"/>
      <c r="K85" s="119"/>
      <c r="L85" s="119"/>
      <c r="M85" s="119"/>
    </row>
    <row r="86" spans="3:13" s="106" customFormat="1" ht="15" x14ac:dyDescent="0.25">
      <c r="C86" s="182"/>
      <c r="D86" s="182"/>
      <c r="E86" s="175"/>
      <c r="F86" s="183"/>
      <c r="H86" s="119"/>
      <c r="I86" s="119"/>
      <c r="J86" s="119"/>
      <c r="K86" s="119"/>
      <c r="L86" s="119"/>
      <c r="M86" s="119"/>
    </row>
    <row r="87" spans="3:13" s="106" customFormat="1" ht="15" x14ac:dyDescent="0.25">
      <c r="C87" s="182"/>
      <c r="D87" s="182"/>
      <c r="E87" s="175"/>
      <c r="F87" s="183"/>
      <c r="H87" s="119"/>
      <c r="I87" s="119"/>
      <c r="J87" s="119"/>
      <c r="K87" s="119"/>
      <c r="L87" s="119"/>
      <c r="M87" s="119"/>
    </row>
    <row r="88" spans="3:13" s="106" customFormat="1" ht="15" x14ac:dyDescent="0.25">
      <c r="C88" s="182"/>
      <c r="D88" s="182"/>
      <c r="E88" s="175"/>
      <c r="F88" s="183"/>
      <c r="H88" s="119"/>
      <c r="I88" s="119"/>
      <c r="J88" s="119"/>
      <c r="K88" s="119"/>
      <c r="L88" s="119"/>
      <c r="M88" s="119"/>
    </row>
    <row r="89" spans="3:13" s="106" customFormat="1" ht="15" x14ac:dyDescent="0.25">
      <c r="C89" s="182"/>
      <c r="D89" s="182"/>
      <c r="E89" s="175"/>
      <c r="F89" s="183"/>
      <c r="H89" s="119"/>
      <c r="I89" s="119"/>
      <c r="J89" s="119"/>
      <c r="K89" s="119"/>
      <c r="L89" s="119"/>
      <c r="M89" s="119"/>
    </row>
    <row r="90" spans="3:13" s="106" customFormat="1" ht="15" x14ac:dyDescent="0.25">
      <c r="C90" s="182"/>
      <c r="D90" s="182"/>
      <c r="E90" s="175"/>
      <c r="F90" s="183"/>
      <c r="H90" s="119"/>
      <c r="I90" s="119"/>
      <c r="J90" s="119"/>
      <c r="K90" s="119"/>
      <c r="L90" s="119"/>
      <c r="M90" s="119"/>
    </row>
    <row r="91" spans="3:13" s="106" customFormat="1" ht="15" x14ac:dyDescent="0.25">
      <c r="C91" s="182"/>
      <c r="D91" s="182"/>
      <c r="E91" s="175"/>
      <c r="F91" s="183"/>
      <c r="H91" s="119"/>
      <c r="I91" s="119"/>
      <c r="J91" s="119"/>
      <c r="K91" s="119"/>
      <c r="L91" s="119"/>
      <c r="M91" s="119"/>
    </row>
    <row r="92" spans="3:13" s="106" customFormat="1" ht="15" x14ac:dyDescent="0.25">
      <c r="C92" s="182"/>
      <c r="D92" s="182"/>
      <c r="E92" s="175"/>
      <c r="F92" s="183"/>
      <c r="H92" s="119"/>
      <c r="I92" s="119"/>
      <c r="J92" s="119"/>
      <c r="K92" s="119"/>
      <c r="L92" s="119"/>
      <c r="M92" s="119"/>
    </row>
    <row r="93" spans="3:13" s="106" customFormat="1" ht="15" x14ac:dyDescent="0.25">
      <c r="C93" s="182"/>
      <c r="D93" s="182"/>
      <c r="E93" s="175"/>
      <c r="F93" s="183"/>
      <c r="H93" s="119"/>
      <c r="I93" s="119"/>
      <c r="J93" s="119"/>
      <c r="K93" s="119"/>
      <c r="L93" s="119"/>
      <c r="M93" s="119"/>
    </row>
    <row r="94" spans="3:13" s="106" customFormat="1" ht="15" x14ac:dyDescent="0.25">
      <c r="C94" s="182"/>
      <c r="D94" s="182"/>
      <c r="E94" s="175"/>
      <c r="F94" s="183"/>
      <c r="H94" s="119"/>
      <c r="I94" s="119"/>
      <c r="J94" s="119"/>
      <c r="K94" s="119"/>
      <c r="L94" s="119"/>
      <c r="M94" s="119"/>
    </row>
    <row r="95" spans="3:13" s="106" customFormat="1" ht="15" x14ac:dyDescent="0.25">
      <c r="C95" s="182"/>
      <c r="D95" s="182"/>
      <c r="E95" s="175"/>
      <c r="F95" s="183"/>
      <c r="H95" s="119"/>
      <c r="I95" s="119"/>
      <c r="J95" s="119"/>
      <c r="K95" s="119"/>
      <c r="L95" s="119"/>
      <c r="M95" s="119"/>
    </row>
    <row r="96" spans="3:13" s="106" customFormat="1" ht="15" x14ac:dyDescent="0.25">
      <c r="C96" s="182"/>
      <c r="D96" s="182"/>
      <c r="E96" s="175"/>
      <c r="F96" s="183"/>
      <c r="H96" s="119"/>
      <c r="I96" s="119"/>
      <c r="J96" s="119"/>
      <c r="K96" s="119"/>
      <c r="L96" s="119"/>
      <c r="M96" s="119"/>
    </row>
    <row r="97" spans="3:13" s="106" customFormat="1" ht="15" x14ac:dyDescent="0.25">
      <c r="C97" s="182"/>
      <c r="D97" s="182"/>
      <c r="E97" s="175"/>
      <c r="F97" s="183"/>
      <c r="H97" s="119"/>
      <c r="I97" s="119"/>
      <c r="J97" s="119"/>
      <c r="K97" s="119"/>
      <c r="L97" s="119"/>
      <c r="M97" s="119"/>
    </row>
    <row r="98" spans="3:13" s="106" customFormat="1" ht="15" x14ac:dyDescent="0.25">
      <c r="C98" s="182"/>
      <c r="D98" s="182"/>
      <c r="E98" s="175"/>
      <c r="F98" s="183"/>
      <c r="H98" s="119"/>
      <c r="I98" s="119"/>
      <c r="J98" s="119"/>
      <c r="K98" s="119"/>
      <c r="L98" s="119"/>
      <c r="M98" s="119"/>
    </row>
    <row r="99" spans="3:13" s="106" customFormat="1" ht="15" x14ac:dyDescent="0.25">
      <c r="C99" s="182"/>
      <c r="D99" s="182"/>
      <c r="E99" s="175"/>
      <c r="F99" s="183"/>
      <c r="H99" s="119"/>
      <c r="I99" s="119"/>
      <c r="J99" s="119"/>
      <c r="K99" s="119"/>
      <c r="L99" s="119"/>
      <c r="M99" s="119"/>
    </row>
    <row r="100" spans="3:13" s="106" customFormat="1" ht="15" x14ac:dyDescent="0.25">
      <c r="C100" s="182"/>
      <c r="D100" s="182"/>
      <c r="E100" s="175"/>
      <c r="F100" s="183"/>
      <c r="H100" s="119"/>
      <c r="I100" s="119"/>
      <c r="J100" s="119"/>
      <c r="K100" s="119"/>
      <c r="L100" s="119"/>
      <c r="M100" s="119"/>
    </row>
    <row r="101" spans="3:13" s="106" customFormat="1" ht="15" x14ac:dyDescent="0.25">
      <c r="C101" s="182"/>
      <c r="D101" s="182"/>
      <c r="E101" s="175"/>
      <c r="F101" s="183"/>
      <c r="H101" s="119"/>
      <c r="I101" s="119"/>
      <c r="J101" s="119"/>
      <c r="K101" s="119"/>
      <c r="L101" s="119"/>
      <c r="M101" s="119"/>
    </row>
    <row r="102" spans="3:13" s="106" customFormat="1" ht="15" x14ac:dyDescent="0.25">
      <c r="C102" s="182"/>
      <c r="D102" s="182"/>
      <c r="E102" s="175"/>
      <c r="F102" s="183"/>
      <c r="H102" s="119"/>
      <c r="I102" s="119"/>
      <c r="J102" s="119"/>
      <c r="K102" s="119"/>
      <c r="L102" s="119"/>
      <c r="M102" s="119"/>
    </row>
    <row r="103" spans="3:13" s="106" customFormat="1" ht="15" x14ac:dyDescent="0.25">
      <c r="C103" s="182"/>
      <c r="D103" s="182"/>
      <c r="E103" s="175"/>
      <c r="F103" s="183"/>
      <c r="H103" s="119"/>
      <c r="I103" s="119"/>
      <c r="J103" s="119"/>
      <c r="K103" s="119"/>
      <c r="L103" s="119"/>
      <c r="M103" s="119"/>
    </row>
    <row r="104" spans="3:13" s="106" customFormat="1" ht="15" x14ac:dyDescent="0.25">
      <c r="C104" s="182"/>
      <c r="D104" s="182"/>
      <c r="E104" s="175"/>
      <c r="F104" s="183"/>
      <c r="H104" s="119"/>
      <c r="I104" s="119"/>
      <c r="J104" s="119"/>
      <c r="K104" s="119"/>
      <c r="L104" s="119"/>
      <c r="M104" s="119"/>
    </row>
    <row r="105" spans="3:13" s="106" customFormat="1" ht="15" x14ac:dyDescent="0.25">
      <c r="C105" s="182"/>
      <c r="D105" s="182"/>
      <c r="E105" s="175"/>
      <c r="F105" s="183"/>
      <c r="H105" s="119"/>
      <c r="I105" s="119"/>
      <c r="J105" s="119"/>
      <c r="K105" s="119"/>
      <c r="L105" s="119"/>
      <c r="M105" s="119"/>
    </row>
    <row r="106" spans="3:13" s="106" customFormat="1" ht="15" x14ac:dyDescent="0.25">
      <c r="C106" s="182"/>
      <c r="D106" s="182"/>
      <c r="E106" s="175"/>
      <c r="F106" s="183"/>
      <c r="H106" s="119"/>
      <c r="I106" s="119"/>
      <c r="J106" s="119"/>
      <c r="K106" s="119"/>
      <c r="L106" s="119"/>
      <c r="M106" s="119"/>
    </row>
    <row r="107" spans="3:13" s="106" customFormat="1" ht="15" x14ac:dyDescent="0.25">
      <c r="C107" s="182"/>
      <c r="D107" s="182"/>
      <c r="E107" s="175"/>
      <c r="F107" s="183"/>
      <c r="H107" s="119"/>
      <c r="I107" s="119"/>
      <c r="J107" s="119"/>
      <c r="K107" s="119"/>
      <c r="L107" s="119"/>
      <c r="M107" s="119"/>
    </row>
    <row r="108" spans="3:13" s="106" customFormat="1" ht="15" x14ac:dyDescent="0.25">
      <c r="C108" s="182"/>
      <c r="D108" s="182"/>
      <c r="E108" s="175"/>
      <c r="F108" s="183"/>
      <c r="H108" s="119"/>
      <c r="I108" s="119"/>
      <c r="J108" s="119"/>
      <c r="K108" s="119"/>
      <c r="L108" s="119"/>
      <c r="M108" s="119"/>
    </row>
    <row r="109" spans="3:13" s="106" customFormat="1" ht="15" x14ac:dyDescent="0.25">
      <c r="C109" s="182"/>
      <c r="D109" s="182"/>
      <c r="E109" s="175"/>
      <c r="F109" s="183"/>
      <c r="H109" s="119"/>
      <c r="I109" s="119"/>
      <c r="J109" s="119"/>
      <c r="K109" s="119"/>
      <c r="L109" s="119"/>
      <c r="M109" s="119"/>
    </row>
    <row r="110" spans="3:13" s="88" customFormat="1" x14ac:dyDescent="0.2">
      <c r="C110" s="109"/>
      <c r="D110" s="109"/>
      <c r="E110" s="103"/>
      <c r="F110" s="110"/>
      <c r="H110" s="90"/>
      <c r="I110" s="90"/>
      <c r="J110" s="90"/>
      <c r="K110" s="90"/>
      <c r="L110" s="90"/>
      <c r="M110" s="90"/>
    </row>
    <row r="111" spans="3:13" s="88" customFormat="1" x14ac:dyDescent="0.2">
      <c r="C111" s="109"/>
      <c r="D111" s="109"/>
      <c r="E111" s="103"/>
      <c r="F111" s="110"/>
      <c r="H111" s="90"/>
      <c r="I111" s="90"/>
      <c r="J111" s="90"/>
      <c r="K111" s="90"/>
      <c r="L111" s="90"/>
      <c r="M111" s="90"/>
    </row>
    <row r="112" spans="3:13" s="88" customFormat="1" x14ac:dyDescent="0.2">
      <c r="C112" s="109"/>
      <c r="D112" s="109"/>
      <c r="E112" s="103"/>
      <c r="F112" s="110"/>
      <c r="H112" s="90"/>
      <c r="I112" s="90"/>
      <c r="J112" s="90"/>
      <c r="K112" s="90"/>
      <c r="L112" s="90"/>
      <c r="M112" s="90"/>
    </row>
    <row r="113" spans="3:13" s="88" customFormat="1" x14ac:dyDescent="0.2">
      <c r="C113" s="109"/>
      <c r="D113" s="109"/>
      <c r="E113" s="103"/>
      <c r="F113" s="110"/>
      <c r="H113" s="90"/>
      <c r="I113" s="90"/>
      <c r="J113" s="90"/>
      <c r="K113" s="90"/>
      <c r="L113" s="90"/>
      <c r="M113" s="90"/>
    </row>
    <row r="114" spans="3:13" s="88" customFormat="1" x14ac:dyDescent="0.2">
      <c r="C114" s="109"/>
      <c r="D114" s="109"/>
      <c r="E114" s="103"/>
      <c r="F114" s="110"/>
      <c r="H114" s="90"/>
      <c r="I114" s="90"/>
      <c r="J114" s="90"/>
      <c r="K114" s="90"/>
      <c r="L114" s="90"/>
      <c r="M114" s="90"/>
    </row>
    <row r="115" spans="3:13" s="88" customFormat="1" x14ac:dyDescent="0.2">
      <c r="C115" s="109"/>
      <c r="D115" s="109"/>
      <c r="E115" s="103"/>
      <c r="F115" s="110"/>
      <c r="H115" s="90"/>
      <c r="I115" s="90"/>
      <c r="J115" s="90"/>
      <c r="K115" s="90"/>
      <c r="L115" s="90"/>
      <c r="M115" s="90"/>
    </row>
    <row r="116" spans="3:13" s="88" customFormat="1" x14ac:dyDescent="0.2">
      <c r="C116" s="109"/>
      <c r="D116" s="109"/>
      <c r="E116" s="103"/>
      <c r="F116" s="110"/>
      <c r="H116" s="90"/>
      <c r="I116" s="90"/>
      <c r="J116" s="90"/>
      <c r="K116" s="90"/>
      <c r="L116" s="90"/>
      <c r="M116" s="90"/>
    </row>
    <row r="117" spans="3:13" s="88" customFormat="1" x14ac:dyDescent="0.2">
      <c r="C117" s="109"/>
      <c r="D117" s="109"/>
      <c r="E117" s="103"/>
      <c r="F117" s="110"/>
      <c r="H117" s="90"/>
      <c r="I117" s="90"/>
      <c r="J117" s="90"/>
      <c r="K117" s="90"/>
      <c r="L117" s="90"/>
      <c r="M117" s="90"/>
    </row>
    <row r="118" spans="3:13" s="88" customFormat="1" x14ac:dyDescent="0.2">
      <c r="C118" s="109"/>
      <c r="D118" s="109"/>
      <c r="E118" s="103"/>
      <c r="F118" s="110"/>
      <c r="H118" s="90"/>
      <c r="I118" s="90"/>
      <c r="J118" s="90"/>
      <c r="K118" s="90"/>
      <c r="L118" s="90"/>
      <c r="M118" s="90"/>
    </row>
    <row r="119" spans="3:13" s="88" customFormat="1" x14ac:dyDescent="0.2">
      <c r="C119" s="109"/>
      <c r="D119" s="109"/>
      <c r="E119" s="103"/>
      <c r="F119" s="110"/>
      <c r="H119" s="90"/>
      <c r="I119" s="90"/>
      <c r="J119" s="90"/>
      <c r="K119" s="90"/>
      <c r="L119" s="90"/>
      <c r="M119" s="90"/>
    </row>
    <row r="120" spans="3:13" s="88" customFormat="1" x14ac:dyDescent="0.2">
      <c r="C120" s="109"/>
      <c r="D120" s="109"/>
      <c r="E120" s="103"/>
      <c r="F120" s="110"/>
      <c r="H120" s="90"/>
      <c r="I120" s="90"/>
      <c r="J120" s="90"/>
      <c r="K120" s="90"/>
      <c r="L120" s="90"/>
      <c r="M120" s="90"/>
    </row>
    <row r="121" spans="3:13" s="88" customFormat="1" x14ac:dyDescent="0.2">
      <c r="C121" s="109"/>
      <c r="D121" s="109"/>
      <c r="E121" s="103"/>
      <c r="F121" s="110"/>
      <c r="H121" s="90"/>
      <c r="I121" s="90"/>
      <c r="J121" s="90"/>
      <c r="K121" s="90"/>
      <c r="L121" s="90"/>
      <c r="M121" s="90"/>
    </row>
    <row r="122" spans="3:13" s="88" customFormat="1" x14ac:dyDescent="0.2">
      <c r="C122" s="109"/>
      <c r="D122" s="109"/>
      <c r="E122" s="103"/>
      <c r="F122" s="110"/>
      <c r="H122" s="90"/>
      <c r="I122" s="90"/>
      <c r="J122" s="90"/>
      <c r="K122" s="90"/>
      <c r="L122" s="90"/>
      <c r="M122" s="90"/>
    </row>
    <row r="123" spans="3:13" s="88" customFormat="1" x14ac:dyDescent="0.2">
      <c r="C123" s="109"/>
      <c r="D123" s="109"/>
      <c r="E123" s="103"/>
      <c r="F123" s="110"/>
      <c r="H123" s="90"/>
      <c r="I123" s="90"/>
      <c r="J123" s="90"/>
      <c r="K123" s="90"/>
      <c r="L123" s="90"/>
      <c r="M123" s="90"/>
    </row>
    <row r="124" spans="3:13" s="88" customFormat="1" x14ac:dyDescent="0.2">
      <c r="C124" s="109"/>
      <c r="D124" s="109"/>
      <c r="E124" s="103"/>
      <c r="F124" s="110"/>
      <c r="H124" s="90"/>
      <c r="I124" s="90"/>
      <c r="J124" s="90"/>
      <c r="K124" s="90"/>
      <c r="L124" s="90"/>
      <c r="M124" s="90"/>
    </row>
    <row r="125" spans="3:13" s="88" customFormat="1" x14ac:dyDescent="0.2">
      <c r="C125" s="109"/>
      <c r="D125" s="109"/>
      <c r="E125" s="103"/>
      <c r="F125" s="110"/>
      <c r="H125" s="90"/>
      <c r="I125" s="90"/>
      <c r="J125" s="90"/>
      <c r="K125" s="90"/>
      <c r="L125" s="90"/>
      <c r="M125" s="90"/>
    </row>
    <row r="126" spans="3:13" s="88" customFormat="1" x14ac:dyDescent="0.2">
      <c r="C126" s="109"/>
      <c r="D126" s="109"/>
      <c r="E126" s="103"/>
      <c r="F126" s="110"/>
      <c r="H126" s="90"/>
      <c r="I126" s="90"/>
      <c r="J126" s="90"/>
      <c r="K126" s="90"/>
      <c r="L126" s="90"/>
      <c r="M126" s="90"/>
    </row>
    <row r="127" spans="3:13" s="88" customFormat="1" x14ac:dyDescent="0.2">
      <c r="C127" s="109"/>
      <c r="D127" s="109"/>
      <c r="E127" s="103"/>
      <c r="F127" s="110"/>
      <c r="H127" s="90"/>
      <c r="I127" s="90"/>
      <c r="J127" s="90"/>
      <c r="K127" s="90"/>
      <c r="L127" s="90"/>
      <c r="M127" s="90"/>
    </row>
    <row r="128" spans="3:13" s="88" customFormat="1" x14ac:dyDescent="0.2">
      <c r="C128" s="109"/>
      <c r="D128" s="109"/>
      <c r="E128" s="103"/>
      <c r="F128" s="110"/>
      <c r="H128" s="90"/>
      <c r="I128" s="90"/>
      <c r="J128" s="90"/>
      <c r="K128" s="90"/>
      <c r="L128" s="90"/>
      <c r="M128" s="90"/>
    </row>
    <row r="129" spans="3:13" s="88" customFormat="1" x14ac:dyDescent="0.2">
      <c r="C129" s="109"/>
      <c r="D129" s="109"/>
      <c r="E129" s="103"/>
      <c r="F129" s="110"/>
      <c r="H129" s="90"/>
      <c r="I129" s="90"/>
      <c r="J129" s="90"/>
      <c r="K129" s="90"/>
      <c r="L129" s="90"/>
      <c r="M129" s="90"/>
    </row>
    <row r="130" spans="3:13" s="88" customFormat="1" x14ac:dyDescent="0.2">
      <c r="C130" s="109"/>
      <c r="D130" s="109"/>
      <c r="E130" s="103"/>
      <c r="F130" s="110"/>
      <c r="H130" s="90"/>
      <c r="I130" s="90"/>
      <c r="J130" s="90"/>
      <c r="K130" s="90"/>
      <c r="L130" s="90"/>
      <c r="M130" s="90"/>
    </row>
    <row r="131" spans="3:13" s="88" customFormat="1" x14ac:dyDescent="0.2">
      <c r="C131" s="109"/>
      <c r="D131" s="109"/>
      <c r="E131" s="103"/>
      <c r="F131" s="110"/>
      <c r="H131" s="90"/>
      <c r="I131" s="90"/>
      <c r="J131" s="90"/>
      <c r="K131" s="90"/>
      <c r="L131" s="90"/>
      <c r="M131" s="90"/>
    </row>
    <row r="132" spans="3:13" s="88" customFormat="1" x14ac:dyDescent="0.2">
      <c r="C132" s="109"/>
      <c r="D132" s="109"/>
      <c r="E132" s="103"/>
      <c r="F132" s="110"/>
      <c r="H132" s="90"/>
      <c r="I132" s="90"/>
      <c r="J132" s="90"/>
      <c r="K132" s="90"/>
      <c r="L132" s="90"/>
      <c r="M132" s="90"/>
    </row>
    <row r="133" spans="3:13" s="88" customFormat="1" x14ac:dyDescent="0.2">
      <c r="C133" s="109"/>
      <c r="D133" s="109"/>
      <c r="E133" s="103"/>
      <c r="F133" s="110"/>
      <c r="H133" s="90"/>
      <c r="I133" s="90"/>
      <c r="J133" s="90"/>
      <c r="K133" s="90"/>
      <c r="L133" s="90"/>
      <c r="M133" s="90"/>
    </row>
    <row r="134" spans="3:13" s="88" customFormat="1" x14ac:dyDescent="0.2">
      <c r="C134" s="109"/>
      <c r="D134" s="109"/>
      <c r="E134" s="103"/>
      <c r="F134" s="110"/>
      <c r="H134" s="90"/>
      <c r="I134" s="90"/>
      <c r="J134" s="90"/>
      <c r="K134" s="90"/>
      <c r="L134" s="90"/>
      <c r="M134" s="90"/>
    </row>
    <row r="135" spans="3:13" s="88" customFormat="1" x14ac:dyDescent="0.2">
      <c r="C135" s="109"/>
      <c r="D135" s="109"/>
      <c r="E135" s="103"/>
      <c r="F135" s="110"/>
      <c r="H135" s="90"/>
      <c r="I135" s="90"/>
      <c r="J135" s="90"/>
      <c r="K135" s="90"/>
      <c r="L135" s="90"/>
      <c r="M135" s="90"/>
    </row>
    <row r="136" spans="3:13" s="88" customFormat="1" x14ac:dyDescent="0.2">
      <c r="C136" s="109"/>
      <c r="D136" s="109"/>
      <c r="E136" s="103"/>
      <c r="F136" s="110"/>
      <c r="H136" s="90"/>
      <c r="I136" s="90"/>
      <c r="J136" s="90"/>
      <c r="K136" s="90"/>
      <c r="L136" s="90"/>
      <c r="M136" s="90"/>
    </row>
    <row r="137" spans="3:13" s="88" customFormat="1" x14ac:dyDescent="0.2">
      <c r="C137" s="109"/>
      <c r="D137" s="109"/>
      <c r="E137" s="103"/>
      <c r="F137" s="110"/>
      <c r="H137" s="90"/>
      <c r="I137" s="90"/>
      <c r="J137" s="90"/>
      <c r="K137" s="90"/>
      <c r="L137" s="90"/>
      <c r="M137" s="90"/>
    </row>
    <row r="138" spans="3:13" s="88" customFormat="1" x14ac:dyDescent="0.2">
      <c r="C138" s="109"/>
      <c r="D138" s="109"/>
      <c r="E138" s="103"/>
      <c r="F138" s="110"/>
      <c r="H138" s="90"/>
      <c r="I138" s="90"/>
      <c r="J138" s="90"/>
      <c r="K138" s="90"/>
      <c r="L138" s="90"/>
      <c r="M138" s="90"/>
    </row>
    <row r="139" spans="3:13" s="88" customFormat="1" x14ac:dyDescent="0.2">
      <c r="C139" s="109"/>
      <c r="D139" s="109"/>
      <c r="E139" s="103"/>
      <c r="F139" s="110"/>
      <c r="H139" s="90"/>
      <c r="I139" s="90"/>
      <c r="J139" s="90"/>
      <c r="K139" s="90"/>
      <c r="L139" s="90"/>
      <c r="M139" s="90"/>
    </row>
    <row r="140" spans="3:13" s="88" customFormat="1" x14ac:dyDescent="0.2">
      <c r="C140" s="109"/>
      <c r="D140" s="109"/>
      <c r="E140" s="103"/>
      <c r="F140" s="110"/>
      <c r="H140" s="90"/>
      <c r="I140" s="90"/>
      <c r="J140" s="90"/>
      <c r="K140" s="90"/>
      <c r="L140" s="90"/>
      <c r="M140" s="90"/>
    </row>
    <row r="141" spans="3:13" s="88" customFormat="1" x14ac:dyDescent="0.2">
      <c r="C141" s="109"/>
      <c r="D141" s="109"/>
      <c r="E141" s="103"/>
      <c r="F141" s="110"/>
      <c r="H141" s="90"/>
      <c r="I141" s="90"/>
      <c r="J141" s="90"/>
      <c r="K141" s="90"/>
      <c r="L141" s="90"/>
      <c r="M141" s="90"/>
    </row>
    <row r="142" spans="3:13" s="88" customFormat="1" x14ac:dyDescent="0.2">
      <c r="C142" s="109"/>
      <c r="D142" s="109"/>
      <c r="E142" s="103"/>
      <c r="F142" s="110"/>
      <c r="H142" s="90"/>
      <c r="I142" s="90"/>
      <c r="J142" s="90"/>
      <c r="K142" s="90"/>
      <c r="L142" s="90"/>
      <c r="M142" s="90"/>
    </row>
    <row r="143" spans="3:13" s="88" customFormat="1" x14ac:dyDescent="0.2">
      <c r="C143" s="109"/>
      <c r="D143" s="109"/>
      <c r="E143" s="103"/>
      <c r="F143" s="110"/>
      <c r="H143" s="90"/>
      <c r="I143" s="90"/>
      <c r="J143" s="90"/>
      <c r="K143" s="90"/>
      <c r="L143" s="90"/>
      <c r="M143" s="90"/>
    </row>
    <row r="144" spans="3:13" s="88" customFormat="1" x14ac:dyDescent="0.2">
      <c r="C144" s="109"/>
      <c r="D144" s="109"/>
      <c r="E144" s="103"/>
      <c r="F144" s="110"/>
      <c r="H144" s="90"/>
      <c r="I144" s="90"/>
      <c r="J144" s="90"/>
      <c r="K144" s="90"/>
      <c r="L144" s="90"/>
      <c r="M144" s="90"/>
    </row>
  </sheetData>
  <mergeCells count="2">
    <mergeCell ref="A36:F37"/>
    <mergeCell ref="A1:G1"/>
  </mergeCells>
  <pageMargins left="0.7" right="0.7" top="0.75" bottom="0.75" header="0.3" footer="0.3"/>
  <pageSetup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I71" sqref="I71"/>
    </sheetView>
  </sheetViews>
  <sheetFormatPr defaultRowHeight="14.25" x14ac:dyDescent="0.2"/>
  <cols>
    <col min="1" max="1" width="35" style="2" customWidth="1"/>
    <col min="2" max="2" width="12.375" style="2" bestFit="1" customWidth="1"/>
    <col min="3" max="3" width="13.125" style="2" bestFit="1" customWidth="1"/>
    <col min="4" max="4" width="12.375" style="2" bestFit="1" customWidth="1"/>
    <col min="5" max="5" width="14" style="2" customWidth="1"/>
    <col min="6" max="6" width="13.125" style="2" bestFit="1" customWidth="1"/>
    <col min="7" max="7" width="15.75" style="2" customWidth="1"/>
    <col min="8" max="16384" width="9" style="2"/>
  </cols>
  <sheetData>
    <row r="1" spans="1:7" s="106" customFormat="1" ht="34.5" customHeight="1" x14ac:dyDescent="0.3">
      <c r="A1" s="550" t="s">
        <v>375</v>
      </c>
      <c r="B1" s="550"/>
      <c r="C1" s="550"/>
      <c r="D1" s="550"/>
      <c r="E1" s="550"/>
      <c r="F1" s="550"/>
      <c r="G1" s="550"/>
    </row>
    <row r="2" spans="1:7" ht="17.25" thickBot="1" x14ac:dyDescent="0.3">
      <c r="A2" s="23"/>
    </row>
    <row r="3" spans="1:7" s="156" customFormat="1" ht="15.75" thickBot="1" x14ac:dyDescent="0.3">
      <c r="A3" s="355" t="s">
        <v>15</v>
      </c>
      <c r="B3" s="356" t="s">
        <v>253</v>
      </c>
      <c r="C3" s="357" t="s">
        <v>254</v>
      </c>
      <c r="D3" s="358" t="s">
        <v>255</v>
      </c>
      <c r="E3" s="359" t="s">
        <v>256</v>
      </c>
      <c r="F3" s="356" t="s">
        <v>257</v>
      </c>
      <c r="G3" s="357" t="s">
        <v>258</v>
      </c>
    </row>
    <row r="4" spans="1:7" s="156" customFormat="1" ht="15" x14ac:dyDescent="0.25">
      <c r="A4" s="472" t="s">
        <v>18</v>
      </c>
      <c r="B4" s="185" t="s">
        <v>159</v>
      </c>
      <c r="C4" s="186" t="s">
        <v>160</v>
      </c>
      <c r="D4" s="187" t="s">
        <v>161</v>
      </c>
      <c r="E4" s="188" t="s">
        <v>162</v>
      </c>
      <c r="F4" s="478" t="s">
        <v>246</v>
      </c>
      <c r="G4" s="473" t="s">
        <v>247</v>
      </c>
    </row>
    <row r="5" spans="1:7" s="106" customFormat="1" ht="15" x14ac:dyDescent="0.25">
      <c r="A5" s="472" t="s">
        <v>19</v>
      </c>
      <c r="B5" s="189">
        <v>392733467.93800002</v>
      </c>
      <c r="C5" s="190">
        <v>1695639607.78</v>
      </c>
      <c r="D5" s="191">
        <v>392809773.18599999</v>
      </c>
      <c r="E5" s="192">
        <v>1831466137.6230001</v>
      </c>
      <c r="F5" s="479">
        <v>398497092.26000023</v>
      </c>
      <c r="G5" s="474">
        <v>1457475805.3509991</v>
      </c>
    </row>
    <row r="6" spans="1:7" s="106" customFormat="1" ht="15" x14ac:dyDescent="0.25">
      <c r="A6" s="472" t="s">
        <v>164</v>
      </c>
      <c r="B6" s="189">
        <v>257974813.33199999</v>
      </c>
      <c r="C6" s="190">
        <v>1060201135.874</v>
      </c>
      <c r="D6" s="191">
        <v>252967692.86399999</v>
      </c>
      <c r="E6" s="192">
        <v>1107196091.0469999</v>
      </c>
      <c r="F6" s="479">
        <v>255392244.23499995</v>
      </c>
      <c r="G6" s="474">
        <v>932095471.95500231</v>
      </c>
    </row>
    <row r="7" spans="1:7" s="106" customFormat="1" ht="15" x14ac:dyDescent="0.25">
      <c r="A7" s="472" t="s">
        <v>21</v>
      </c>
      <c r="B7" s="189">
        <v>251453784.21599999</v>
      </c>
      <c r="C7" s="190">
        <v>1190113754.148</v>
      </c>
      <c r="D7" s="191">
        <v>251276568.535</v>
      </c>
      <c r="E7" s="192">
        <v>1217704782.9779999</v>
      </c>
      <c r="F7" s="479">
        <v>237388372.002</v>
      </c>
      <c r="G7" s="474">
        <v>774545955.62099767</v>
      </c>
    </row>
    <row r="8" spans="1:7" s="106" customFormat="1" ht="15" x14ac:dyDescent="0.25">
      <c r="A8" s="472" t="s">
        <v>20</v>
      </c>
      <c r="B8" s="189">
        <v>229909147.046</v>
      </c>
      <c r="C8" s="190">
        <v>1315809020.553</v>
      </c>
      <c r="D8" s="191">
        <v>228424697.91600001</v>
      </c>
      <c r="E8" s="192">
        <v>1342755924.9319999</v>
      </c>
      <c r="F8" s="479">
        <v>229751751.02000004</v>
      </c>
      <c r="G8" s="474">
        <v>951150141.41699624</v>
      </c>
    </row>
    <row r="9" spans="1:7" s="106" customFormat="1" ht="15" x14ac:dyDescent="0.25">
      <c r="A9" s="472" t="s">
        <v>22</v>
      </c>
      <c r="B9" s="189">
        <v>193447485.92699999</v>
      </c>
      <c r="C9" s="190">
        <v>1327891257.918</v>
      </c>
      <c r="D9" s="191">
        <v>190807129.44</v>
      </c>
      <c r="E9" s="192">
        <v>1326912740.97</v>
      </c>
      <c r="F9" s="479">
        <v>178065118.81200001</v>
      </c>
      <c r="G9" s="474">
        <v>845610350.77299857</v>
      </c>
    </row>
    <row r="10" spans="1:7" s="106" customFormat="1" ht="15" x14ac:dyDescent="0.25">
      <c r="A10" s="472" t="s">
        <v>23</v>
      </c>
      <c r="B10" s="189">
        <v>180023825.83000001</v>
      </c>
      <c r="C10" s="190">
        <v>1807118404.993</v>
      </c>
      <c r="D10" s="191">
        <v>179529982.44</v>
      </c>
      <c r="E10" s="192">
        <v>1804901788.293</v>
      </c>
      <c r="F10" s="479">
        <v>179987300.88</v>
      </c>
      <c r="G10" s="474">
        <v>1578074570.3300087</v>
      </c>
    </row>
    <row r="11" spans="1:7" s="106" customFormat="1" ht="15" x14ac:dyDescent="0.25">
      <c r="A11" s="472" t="s">
        <v>24</v>
      </c>
      <c r="B11" s="189">
        <v>160647092.69</v>
      </c>
      <c r="C11" s="190">
        <v>643085648.62599993</v>
      </c>
      <c r="D11" s="191">
        <v>155356059.16999999</v>
      </c>
      <c r="E11" s="192">
        <v>639657381.15999997</v>
      </c>
      <c r="F11" s="479">
        <v>155508832.18000001</v>
      </c>
      <c r="G11" s="474">
        <v>617387399.30900311</v>
      </c>
    </row>
    <row r="12" spans="1:7" s="106" customFormat="1" ht="15" x14ac:dyDescent="0.25">
      <c r="A12" s="472" t="s">
        <v>25</v>
      </c>
      <c r="B12" s="189">
        <v>124403502.83</v>
      </c>
      <c r="C12" s="190">
        <v>825634389.37</v>
      </c>
      <c r="D12" s="191">
        <v>125896440.81999999</v>
      </c>
      <c r="E12" s="192">
        <v>843276231.05999994</v>
      </c>
      <c r="F12" s="479">
        <v>126173028.81999999</v>
      </c>
      <c r="G12" s="474">
        <v>754602791.25400054</v>
      </c>
    </row>
    <row r="13" spans="1:7" s="106" customFormat="1" ht="15" x14ac:dyDescent="0.25">
      <c r="A13" s="472" t="s">
        <v>27</v>
      </c>
      <c r="B13" s="189">
        <v>115442520.537</v>
      </c>
      <c r="C13" s="190">
        <v>873769730.222</v>
      </c>
      <c r="D13" s="191">
        <v>113569588.837</v>
      </c>
      <c r="E13" s="192">
        <v>879662205.14700007</v>
      </c>
      <c r="F13" s="479">
        <v>114533588.96999995</v>
      </c>
      <c r="G13" s="474">
        <v>821515753.56600845</v>
      </c>
    </row>
    <row r="14" spans="1:7" s="106" customFormat="1" ht="15" x14ac:dyDescent="0.25">
      <c r="A14" s="472" t="s">
        <v>26</v>
      </c>
      <c r="B14" s="189">
        <v>89171339.590000004</v>
      </c>
      <c r="C14" s="190">
        <v>361588087.16600001</v>
      </c>
      <c r="D14" s="191">
        <v>64772644.402000003</v>
      </c>
      <c r="E14" s="192">
        <v>272137992.28799999</v>
      </c>
      <c r="F14" s="479">
        <v>59067298.289999962</v>
      </c>
      <c r="G14" s="474">
        <v>195703679.8440069</v>
      </c>
    </row>
    <row r="15" spans="1:7" s="106" customFormat="1" ht="15" x14ac:dyDescent="0.25">
      <c r="A15" s="472" t="s">
        <v>28</v>
      </c>
      <c r="B15" s="189">
        <v>42506806</v>
      </c>
      <c r="C15" s="190">
        <v>355585576.99299997</v>
      </c>
      <c r="D15" s="191">
        <v>42435764</v>
      </c>
      <c r="E15" s="192">
        <v>356023062.28600001</v>
      </c>
      <c r="F15" s="479">
        <v>42509973</v>
      </c>
      <c r="G15" s="474">
        <v>348737565.68899971</v>
      </c>
    </row>
    <row r="16" spans="1:7" s="106" customFormat="1" ht="15" x14ac:dyDescent="0.25">
      <c r="A16" s="475" t="s">
        <v>31</v>
      </c>
      <c r="B16" s="195">
        <v>19741365.688000001</v>
      </c>
      <c r="C16" s="196">
        <v>266987572.24600002</v>
      </c>
      <c r="D16" s="191">
        <v>21628008.460000001</v>
      </c>
      <c r="E16" s="192">
        <v>321082630.85000002</v>
      </c>
      <c r="F16" s="479">
        <v>24475726.059999999</v>
      </c>
      <c r="G16" s="474">
        <v>364468124.52800012</v>
      </c>
    </row>
    <row r="17" spans="1:7" s="106" customFormat="1" ht="15" x14ac:dyDescent="0.25">
      <c r="A17" s="472" t="s">
        <v>248</v>
      </c>
      <c r="B17" s="189"/>
      <c r="C17" s="190"/>
      <c r="D17" s="191"/>
      <c r="E17" s="192"/>
      <c r="F17" s="479">
        <v>20474793.379999999</v>
      </c>
      <c r="G17" s="474">
        <v>557251869.71000004</v>
      </c>
    </row>
    <row r="18" spans="1:7" s="106" customFormat="1" ht="15" x14ac:dyDescent="0.25">
      <c r="A18" s="472" t="s">
        <v>29</v>
      </c>
      <c r="B18" s="189">
        <v>16365993.456</v>
      </c>
      <c r="C18" s="190">
        <v>119733641.69400001</v>
      </c>
      <c r="D18" s="191">
        <v>16825790.546999998</v>
      </c>
      <c r="E18" s="192">
        <v>120109271.69999999</v>
      </c>
      <c r="F18" s="479">
        <v>17500127.776999999</v>
      </c>
      <c r="G18" s="474">
        <v>80296780.149999663</v>
      </c>
    </row>
    <row r="19" spans="1:7" s="106" customFormat="1" ht="15" x14ac:dyDescent="0.25">
      <c r="A19" s="472" t="s">
        <v>30</v>
      </c>
      <c r="B19" s="189">
        <v>12947712.220000001</v>
      </c>
      <c r="C19" s="190">
        <v>226345270.08000001</v>
      </c>
      <c r="D19" s="191">
        <v>12726416.58</v>
      </c>
      <c r="E19" s="192">
        <v>201600643.43900001</v>
      </c>
      <c r="F19" s="479">
        <v>13255242.619999999</v>
      </c>
      <c r="G19" s="474">
        <v>200072336.98299903</v>
      </c>
    </row>
    <row r="20" spans="1:7" s="106" customFormat="1" ht="15" x14ac:dyDescent="0.25">
      <c r="A20" s="472" t="s">
        <v>249</v>
      </c>
      <c r="B20" s="189"/>
      <c r="C20" s="190"/>
      <c r="D20" s="191"/>
      <c r="E20" s="192"/>
      <c r="F20" s="479">
        <v>11217950.965999994</v>
      </c>
      <c r="G20" s="474">
        <v>52691535.031000152</v>
      </c>
    </row>
    <row r="21" spans="1:7" s="106" customFormat="1" ht="15" x14ac:dyDescent="0.25">
      <c r="A21" s="472" t="s">
        <v>250</v>
      </c>
      <c r="B21" s="189"/>
      <c r="C21" s="190"/>
      <c r="D21" s="191"/>
      <c r="E21" s="192"/>
      <c r="F21" s="479">
        <v>9242247.2699999996</v>
      </c>
      <c r="G21" s="474">
        <v>25261657.036000028</v>
      </c>
    </row>
    <row r="22" spans="1:7" s="106" customFormat="1" ht="15" x14ac:dyDescent="0.25">
      <c r="A22" s="472" t="s">
        <v>285</v>
      </c>
      <c r="B22" s="189"/>
      <c r="C22" s="190"/>
      <c r="D22" s="191"/>
      <c r="E22" s="192"/>
      <c r="F22" s="479">
        <v>9176897.620000001</v>
      </c>
      <c r="G22" s="474">
        <v>126842743.21000004</v>
      </c>
    </row>
    <row r="23" spans="1:7" s="106" customFormat="1" ht="15" x14ac:dyDescent="0.25">
      <c r="A23" s="472" t="s">
        <v>32</v>
      </c>
      <c r="B23" s="189">
        <v>6521003.0099999998</v>
      </c>
      <c r="C23" s="190">
        <v>34380380.079999998</v>
      </c>
      <c r="D23" s="191">
        <v>6863643.1500000004</v>
      </c>
      <c r="E23" s="192">
        <v>35227032.549999997</v>
      </c>
      <c r="F23" s="479">
        <v>6780175.4399999995</v>
      </c>
      <c r="G23" s="474">
        <v>20436687.968999997</v>
      </c>
    </row>
    <row r="24" spans="1:7" s="106" customFormat="1" ht="15" x14ac:dyDescent="0.25">
      <c r="A24" s="472" t="s">
        <v>251</v>
      </c>
      <c r="B24" s="189"/>
      <c r="C24" s="190"/>
      <c r="D24" s="191"/>
      <c r="E24" s="192"/>
      <c r="F24" s="479">
        <v>5629487.8399999989</v>
      </c>
      <c r="G24" s="474">
        <v>48384933.899999991</v>
      </c>
    </row>
    <row r="25" spans="1:7" s="106" customFormat="1" ht="15" x14ac:dyDescent="0.25">
      <c r="A25" s="472" t="s">
        <v>33</v>
      </c>
      <c r="B25" s="189">
        <v>4669120.37</v>
      </c>
      <c r="C25" s="190">
        <v>61246763.759999998</v>
      </c>
      <c r="D25" s="191">
        <v>4735063.6399999997</v>
      </c>
      <c r="E25" s="192">
        <v>58588609.32</v>
      </c>
      <c r="F25" s="479">
        <v>5656437.1399999997</v>
      </c>
      <c r="G25" s="474">
        <v>68681746.748999983</v>
      </c>
    </row>
    <row r="26" spans="1:7" s="106" customFormat="1" ht="15" x14ac:dyDescent="0.25">
      <c r="A26" s="472" t="s">
        <v>34</v>
      </c>
      <c r="B26" s="189">
        <v>4006060.102</v>
      </c>
      <c r="C26" s="190">
        <v>31105387.268999998</v>
      </c>
      <c r="D26" s="191">
        <v>3988592.432</v>
      </c>
      <c r="E26" s="192">
        <v>34218348.794</v>
      </c>
      <c r="F26" s="479">
        <v>4018560.8689999962</v>
      </c>
      <c r="G26" s="474">
        <v>31250078.628999945</v>
      </c>
    </row>
    <row r="27" spans="1:7" s="106" customFormat="1" ht="15" x14ac:dyDescent="0.25">
      <c r="A27" s="472" t="s">
        <v>252</v>
      </c>
      <c r="B27" s="189"/>
      <c r="C27" s="190"/>
      <c r="D27" s="191"/>
      <c r="E27" s="192"/>
      <c r="F27" s="479">
        <v>3858710.85</v>
      </c>
      <c r="G27" s="474">
        <v>149057578.06000003</v>
      </c>
    </row>
    <row r="28" spans="1:7" s="106" customFormat="1" ht="15.75" thickBot="1" x14ac:dyDescent="0.3">
      <c r="A28" s="476" t="s">
        <v>35</v>
      </c>
      <c r="B28" s="197">
        <v>1271159.5900000001</v>
      </c>
      <c r="C28" s="198">
        <v>7262854.8700000001</v>
      </c>
      <c r="D28" s="199">
        <v>1200190.58</v>
      </c>
      <c r="E28" s="200">
        <v>7018081.1699999999</v>
      </c>
      <c r="F28" s="480">
        <v>1265150.58</v>
      </c>
      <c r="G28" s="477">
        <v>4891993.6599999992</v>
      </c>
    </row>
    <row r="29" spans="1:7" s="106" customFormat="1" ht="16.5" customHeight="1" thickBot="1" x14ac:dyDescent="0.3">
      <c r="A29" s="201" t="s">
        <v>3</v>
      </c>
      <c r="B29" s="202">
        <v>2847937272</v>
      </c>
      <c r="C29" s="203">
        <v>23994184194</v>
      </c>
      <c r="D29" s="204">
        <v>2799968880</v>
      </c>
      <c r="E29" s="205">
        <v>21519901990</v>
      </c>
      <c r="F29" s="202">
        <v>2804115969</v>
      </c>
      <c r="G29" s="203">
        <v>18748083890</v>
      </c>
    </row>
    <row r="30" spans="1:7" s="106" customFormat="1" ht="15" x14ac:dyDescent="0.25">
      <c r="A30" s="156"/>
      <c r="B30" s="156"/>
      <c r="C30" s="156"/>
      <c r="D30" s="156"/>
      <c r="E30" s="156"/>
    </row>
    <row r="31" spans="1:7" s="184" customFormat="1" ht="15" x14ac:dyDescent="0.25">
      <c r="A31" s="194" t="s">
        <v>299</v>
      </c>
    </row>
    <row r="32" spans="1:7" s="184" customFormat="1" ht="15" x14ac:dyDescent="0.25">
      <c r="A32" s="184" t="s">
        <v>362</v>
      </c>
    </row>
    <row r="33" spans="1:7" s="184" customFormat="1" ht="15" x14ac:dyDescent="0.25">
      <c r="A33" s="344" t="s">
        <v>300</v>
      </c>
      <c r="B33" s="341"/>
      <c r="C33" s="341"/>
      <c r="D33" s="341"/>
      <c r="E33" s="341"/>
      <c r="F33" s="341"/>
      <c r="G33" s="345"/>
    </row>
    <row r="34" spans="1:7" s="184" customFormat="1" ht="15" x14ac:dyDescent="0.25">
      <c r="A34" s="184" t="s">
        <v>301</v>
      </c>
      <c r="C34" s="346"/>
    </row>
    <row r="35" spans="1:7" s="184" customFormat="1" ht="15" x14ac:dyDescent="0.25">
      <c r="A35" s="184" t="s">
        <v>336</v>
      </c>
    </row>
    <row r="36" spans="1:7" s="184" customFormat="1" ht="15" x14ac:dyDescent="0.25">
      <c r="A36" s="184" t="s">
        <v>286</v>
      </c>
    </row>
    <row r="42" spans="1:7" x14ac:dyDescent="0.2">
      <c r="G42" s="385"/>
    </row>
    <row r="43" spans="1:7" x14ac:dyDescent="0.2">
      <c r="G43" s="493"/>
    </row>
    <row r="53" ht="15" customHeight="1" x14ac:dyDescent="0.2"/>
  </sheetData>
  <sortState ref="A6:E24">
    <sortCondition descending="1" ref="B6:B24"/>
  </sortState>
  <mergeCells count="1">
    <mergeCell ref="A1:G1"/>
  </mergeCells>
  <pageMargins left="0.7" right="0.7" top="0.75" bottom="0.75" header="0.3" footer="0.3"/>
  <pageSetup orientation="landscape" r:id="rId1"/>
  <ignoredErrors>
    <ignoredError sqref="B4:G4" numberStoredAsText="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abSelected="1" topLeftCell="A4" workbookViewId="0">
      <selection activeCell="F16" sqref="F16"/>
    </sheetView>
  </sheetViews>
  <sheetFormatPr defaultRowHeight="12.75" x14ac:dyDescent="0.2"/>
  <cols>
    <col min="1" max="1" width="43.5" style="6" customWidth="1"/>
    <col min="2" max="2" width="15.375" style="6" customWidth="1"/>
    <col min="3" max="3" width="15.125" style="6" bestFit="1" customWidth="1"/>
    <col min="4" max="4" width="13.375" style="6" bestFit="1" customWidth="1"/>
    <col min="5" max="5" width="14.375" style="6" customWidth="1"/>
    <col min="6" max="6" width="23.5" style="40" customWidth="1"/>
    <col min="7" max="16384" width="9" style="6"/>
  </cols>
  <sheetData>
    <row r="1" spans="1:6" s="88" customFormat="1" ht="18.75" x14ac:dyDescent="0.3">
      <c r="A1" s="206" t="s">
        <v>363</v>
      </c>
      <c r="B1" s="206"/>
      <c r="F1" s="87"/>
    </row>
    <row r="2" spans="1:6" ht="13.5" thickBot="1" x14ac:dyDescent="0.25">
      <c r="A2" s="3"/>
      <c r="B2" s="3"/>
    </row>
    <row r="3" spans="1:6" s="106" customFormat="1" ht="15.75" thickBot="1" x14ac:dyDescent="0.3">
      <c r="A3" s="390"/>
      <c r="B3" s="551" t="s">
        <v>166</v>
      </c>
      <c r="C3" s="552"/>
      <c r="D3" s="552"/>
      <c r="E3" s="552"/>
      <c r="F3" s="553"/>
    </row>
    <row r="4" spans="1:6" s="106" customFormat="1" ht="15" x14ac:dyDescent="0.25">
      <c r="A4" s="348" t="s">
        <v>185</v>
      </c>
      <c r="B4" s="349" t="s">
        <v>326</v>
      </c>
      <c r="C4" s="349" t="s">
        <v>0</v>
      </c>
      <c r="D4" s="349" t="s">
        <v>72</v>
      </c>
      <c r="E4" s="349" t="s">
        <v>217</v>
      </c>
      <c r="F4" s="391" t="s">
        <v>329</v>
      </c>
    </row>
    <row r="5" spans="1:6" s="106" customFormat="1" ht="13.5" customHeight="1" x14ac:dyDescent="0.25">
      <c r="A5" s="393" t="s">
        <v>170</v>
      </c>
      <c r="B5" s="350">
        <v>57648749</v>
      </c>
      <c r="C5" s="350">
        <v>56644849</v>
      </c>
      <c r="D5" s="350">
        <v>57076672</v>
      </c>
      <c r="E5" s="351">
        <v>57979236</v>
      </c>
      <c r="F5" s="396">
        <f>(Table11[[#This Row],[FY 2015]]-Table11[[#This Row],[FY 2012]])/Table11[[#This Row],[FY 2012]]</f>
        <v>5.7327696738050642E-3</v>
      </c>
    </row>
    <row r="6" spans="1:6" s="106" customFormat="1" ht="13.5" customHeight="1" x14ac:dyDescent="0.25">
      <c r="A6" s="208" t="s">
        <v>171</v>
      </c>
      <c r="B6" s="209">
        <v>119936877.255</v>
      </c>
      <c r="C6" s="209">
        <v>121427753.355</v>
      </c>
      <c r="D6" s="209">
        <v>119387558.485</v>
      </c>
      <c r="E6" s="261">
        <v>119728324.58300009</v>
      </c>
      <c r="F6" s="396">
        <f>(Table11[[#This Row],[FY 2015]]-Table11[[#This Row],[FY 2012]])/Table11[[#This Row],[FY 2012]]</f>
        <v>-1.7388536101077057E-3</v>
      </c>
    </row>
    <row r="7" spans="1:6" s="106" customFormat="1" ht="13.5" customHeight="1" x14ac:dyDescent="0.25">
      <c r="A7" s="208" t="s">
        <v>41</v>
      </c>
      <c r="B7" s="209">
        <v>3852344</v>
      </c>
      <c r="C7" s="209">
        <v>5236040.68</v>
      </c>
      <c r="D7" s="209">
        <v>3375511</v>
      </c>
      <c r="E7" s="261">
        <v>3565682</v>
      </c>
      <c r="F7" s="396">
        <f>(Table11[[#This Row],[FY 2015]]-Table11[[#This Row],[FY 2012]])/Table11[[#This Row],[FY 2012]]</f>
        <v>-7.4412357774902765E-2</v>
      </c>
    </row>
    <row r="8" spans="1:6" s="106" customFormat="1" ht="13.5" customHeight="1" x14ac:dyDescent="0.25">
      <c r="A8" s="208" t="s">
        <v>42</v>
      </c>
      <c r="B8" s="209">
        <v>7230138</v>
      </c>
      <c r="C8" s="209">
        <v>6515337</v>
      </c>
      <c r="D8" s="209">
        <v>6516067</v>
      </c>
      <c r="E8" s="261">
        <v>6516067</v>
      </c>
      <c r="F8" s="396">
        <f>(Table11[[#This Row],[FY 2015]]-Table11[[#This Row],[FY 2012]])/Table11[[#This Row],[FY 2012]]</f>
        <v>-9.8763121810399743E-2</v>
      </c>
    </row>
    <row r="9" spans="1:6" s="106" customFormat="1" ht="13.5" customHeight="1" x14ac:dyDescent="0.25">
      <c r="A9" s="208" t="s">
        <v>169</v>
      </c>
      <c r="B9" s="209">
        <v>21191199</v>
      </c>
      <c r="C9" s="209">
        <v>20791426</v>
      </c>
      <c r="D9" s="209">
        <v>20141290</v>
      </c>
      <c r="E9" s="261">
        <v>19162542</v>
      </c>
      <c r="F9" s="396">
        <f>(Table11[[#This Row],[FY 2015]]-Table11[[#This Row],[FY 2012]])/Table11[[#This Row],[FY 2012]]</f>
        <v>-9.5731109881984494E-2</v>
      </c>
    </row>
    <row r="10" spans="1:6" s="106" customFormat="1" ht="13.5" customHeight="1" x14ac:dyDescent="0.25">
      <c r="A10" s="208" t="s">
        <v>172</v>
      </c>
      <c r="B10" s="209">
        <v>2075752</v>
      </c>
      <c r="C10" s="209">
        <v>2075358</v>
      </c>
      <c r="D10" s="209">
        <v>2055077</v>
      </c>
      <c r="E10" s="261">
        <v>3022061</v>
      </c>
      <c r="F10" s="396">
        <f>(Table11[[#This Row],[FY 2015]]-Table11[[#This Row],[FY 2012]])/Table11[[#This Row],[FY 2012]]</f>
        <v>0.45588731216445894</v>
      </c>
    </row>
    <row r="11" spans="1:6" s="106" customFormat="1" ht="13.5" customHeight="1" x14ac:dyDescent="0.25">
      <c r="A11" s="208" t="s">
        <v>173</v>
      </c>
      <c r="B11" s="209">
        <v>20241213</v>
      </c>
      <c r="C11" s="209">
        <v>20400214</v>
      </c>
      <c r="D11" s="209">
        <v>19768704</v>
      </c>
      <c r="E11" s="261">
        <v>21661915</v>
      </c>
      <c r="F11" s="396">
        <f>(Table11[[#This Row],[FY 2015]]-Table11[[#This Row],[FY 2012]])/Table11[[#This Row],[FY 2012]]</f>
        <v>7.0188580101400055E-2</v>
      </c>
    </row>
    <row r="12" spans="1:6" s="106" customFormat="1" ht="13.5" customHeight="1" x14ac:dyDescent="0.25">
      <c r="A12" s="208" t="s">
        <v>174</v>
      </c>
      <c r="B12" s="209">
        <v>5264404.4000000004</v>
      </c>
      <c r="C12" s="209">
        <v>5597865.4000000004</v>
      </c>
      <c r="D12" s="209">
        <v>5575135.4000000004</v>
      </c>
      <c r="E12" s="261">
        <v>5380761.6799999988</v>
      </c>
      <c r="F12" s="396">
        <f>(Table11[[#This Row],[FY 2015]]-Table11[[#This Row],[FY 2012]])/Table11[[#This Row],[FY 2012]]</f>
        <v>2.2102648497140224E-2</v>
      </c>
    </row>
    <row r="13" spans="1:6" s="106" customFormat="1" ht="13.5" customHeight="1" x14ac:dyDescent="0.25">
      <c r="A13" s="208" t="s">
        <v>175</v>
      </c>
      <c r="B13" s="209">
        <v>9243028.7599999998</v>
      </c>
      <c r="C13" s="209">
        <v>6761705.3700000001</v>
      </c>
      <c r="D13" s="209">
        <v>6677480.3700000001</v>
      </c>
      <c r="E13" s="261">
        <v>6249570.3699999992</v>
      </c>
      <c r="F13" s="396">
        <f>(Table11[[#This Row],[FY 2015]]-Table11[[#This Row],[FY 2012]])/Table11[[#This Row],[FY 2012]]</f>
        <v>-0.32386120044919137</v>
      </c>
    </row>
    <row r="14" spans="1:6" s="106" customFormat="1" ht="13.5" customHeight="1" x14ac:dyDescent="0.25">
      <c r="A14" s="208" t="s">
        <v>177</v>
      </c>
      <c r="B14" s="209">
        <v>1554096</v>
      </c>
      <c r="C14" s="209">
        <v>1434851</v>
      </c>
      <c r="D14" s="209">
        <v>1370808</v>
      </c>
      <c r="E14" s="261">
        <v>1445271</v>
      </c>
      <c r="F14" s="396">
        <f>(Table11[[#This Row],[FY 2015]]-Table11[[#This Row],[FY 2012]])/Table11[[#This Row],[FY 2012]]</f>
        <v>-7.0024631682984839E-2</v>
      </c>
    </row>
    <row r="15" spans="1:6" s="106" customFormat="1" ht="13.5" customHeight="1" x14ac:dyDescent="0.25">
      <c r="A15" s="208" t="s">
        <v>178</v>
      </c>
      <c r="B15" s="209">
        <v>1212477</v>
      </c>
      <c r="C15" s="209">
        <v>1223993</v>
      </c>
      <c r="D15" s="209">
        <v>1233123</v>
      </c>
      <c r="E15" s="261">
        <v>1265241</v>
      </c>
      <c r="F15" s="396">
        <f>(Table11[[#This Row],[FY 2015]]-Table11[[#This Row],[FY 2012]])/Table11[[#This Row],[FY 2012]]</f>
        <v>4.3517526518028794E-2</v>
      </c>
    </row>
    <row r="16" spans="1:6" s="106" customFormat="1" ht="13.5" customHeight="1" x14ac:dyDescent="0.25">
      <c r="A16" s="208" t="s">
        <v>180</v>
      </c>
      <c r="B16" s="209">
        <v>890601</v>
      </c>
      <c r="C16" s="209">
        <v>885769</v>
      </c>
      <c r="D16" s="209">
        <v>867213.929</v>
      </c>
      <c r="E16" s="261">
        <v>857607.24699999997</v>
      </c>
      <c r="F16" s="396">
        <f>(Table11[[#This Row],[FY 2015]]-Table11[[#This Row],[FY 2012]])/Table11[[#This Row],[FY 2012]]</f>
        <v>-3.7046615712311153E-2</v>
      </c>
    </row>
    <row r="17" spans="1:8" s="106" customFormat="1" ht="13.5" customHeight="1" x14ac:dyDescent="0.25">
      <c r="A17" s="208" t="s">
        <v>176</v>
      </c>
      <c r="B17" s="209">
        <v>15340171.984999999</v>
      </c>
      <c r="C17" s="209">
        <v>15374855.34</v>
      </c>
      <c r="D17" s="209">
        <v>14969202.689999999</v>
      </c>
      <c r="E17" s="261">
        <v>14116493.83</v>
      </c>
      <c r="F17" s="396">
        <f>(Table11[[#This Row],[FY 2015]]-Table11[[#This Row],[FY 2012]])/Table11[[#This Row],[FY 2012]]</f>
        <v>-7.9769519937360686E-2</v>
      </c>
    </row>
    <row r="18" spans="1:8" s="106" customFormat="1" ht="13.5" customHeight="1" x14ac:dyDescent="0.25">
      <c r="A18" s="208" t="s">
        <v>182</v>
      </c>
      <c r="B18" s="209">
        <v>3607798</v>
      </c>
      <c r="C18" s="209">
        <v>3212919</v>
      </c>
      <c r="D18" s="209">
        <v>3181569</v>
      </c>
      <c r="E18" s="261">
        <v>3158107</v>
      </c>
      <c r="F18" s="396">
        <f>(Table11[[#This Row],[FY 2015]]-Table11[[#This Row],[FY 2012]])/Table11[[#This Row],[FY 2012]]</f>
        <v>-0.12464417353743197</v>
      </c>
    </row>
    <row r="19" spans="1:8" s="106" customFormat="1" ht="13.5" customHeight="1" x14ac:dyDescent="0.25">
      <c r="A19" s="208" t="s">
        <v>181</v>
      </c>
      <c r="B19" s="209">
        <v>4975213.3</v>
      </c>
      <c r="C19" s="209">
        <v>5158124.3</v>
      </c>
      <c r="D19" s="209">
        <v>5204555.3</v>
      </c>
      <c r="E19" s="261">
        <v>4723837.3</v>
      </c>
      <c r="F19" s="396">
        <f>(Table11[[#This Row],[FY 2015]]-Table11[[#This Row],[FY 2012]])/Table11[[#This Row],[FY 2012]]</f>
        <v>-5.0525672939489855E-2</v>
      </c>
    </row>
    <row r="20" spans="1:8" s="106" customFormat="1" ht="13.5" customHeight="1" x14ac:dyDescent="0.25">
      <c r="A20" s="208" t="s">
        <v>183</v>
      </c>
      <c r="B20" s="209">
        <v>16041124</v>
      </c>
      <c r="C20" s="209">
        <v>16216005</v>
      </c>
      <c r="D20" s="209">
        <v>16638052</v>
      </c>
      <c r="E20" s="261">
        <v>15706790</v>
      </c>
      <c r="F20" s="396">
        <f>(Table11[[#This Row],[FY 2015]]-Table11[[#This Row],[FY 2012]])/Table11[[#This Row],[FY 2012]]</f>
        <v>-2.0842305065405641E-2</v>
      </c>
    </row>
    <row r="21" spans="1:8" s="106" customFormat="1" ht="13.5" customHeight="1" x14ac:dyDescent="0.25">
      <c r="A21" s="208" t="s">
        <v>43</v>
      </c>
      <c r="B21" s="209">
        <v>261334</v>
      </c>
      <c r="C21" s="209">
        <v>269197</v>
      </c>
      <c r="D21" s="209">
        <v>318997</v>
      </c>
      <c r="E21" s="261">
        <v>320514</v>
      </c>
      <c r="F21" s="396">
        <f>(Table11[[#This Row],[FY 2015]]-Table11[[#This Row],[FY 2012]])/Table11[[#This Row],[FY 2012]]</f>
        <v>0.22645350394514299</v>
      </c>
    </row>
    <row r="22" spans="1:8" s="106" customFormat="1" ht="13.5" customHeight="1" x14ac:dyDescent="0.25">
      <c r="A22" s="208" t="s">
        <v>44</v>
      </c>
      <c r="B22" s="209">
        <v>383073177.93000001</v>
      </c>
      <c r="C22" s="209">
        <v>388580391.69</v>
      </c>
      <c r="D22" s="209">
        <v>385034549.14999998</v>
      </c>
      <c r="E22" s="261">
        <v>346910218.86000025</v>
      </c>
      <c r="F22" s="396">
        <f>(Table11[[#This Row],[FY 2015]]-Table11[[#This Row],[FY 2012]])/Table11[[#This Row],[FY 2012]]</f>
        <v>-9.4402221699290856E-2</v>
      </c>
    </row>
    <row r="23" spans="1:8" s="106" customFormat="1" ht="13.5" customHeight="1" x14ac:dyDescent="0.25">
      <c r="A23" s="208" t="s">
        <v>45</v>
      </c>
      <c r="B23" s="209">
        <v>11576162</v>
      </c>
      <c r="C23" s="209">
        <v>10244031</v>
      </c>
      <c r="D23" s="209">
        <v>10451013</v>
      </c>
      <c r="E23" s="261">
        <v>10401441</v>
      </c>
      <c r="F23" s="396">
        <f>(Table11[[#This Row],[FY 2015]]-Table11[[#This Row],[FY 2012]])/Table11[[#This Row],[FY 2012]]</f>
        <v>-0.1014775881678228</v>
      </c>
    </row>
    <row r="24" spans="1:8" s="106" customFormat="1" ht="13.5" customHeight="1" x14ac:dyDescent="0.25">
      <c r="A24" s="208" t="s">
        <v>46</v>
      </c>
      <c r="B24" s="209">
        <v>539703</v>
      </c>
      <c r="C24" s="209">
        <v>544213</v>
      </c>
      <c r="D24" s="209">
        <v>548013</v>
      </c>
      <c r="E24" s="261">
        <v>575851</v>
      </c>
      <c r="F24" s="396">
        <f>(Table11[[#This Row],[FY 2015]]-Table11[[#This Row],[FY 2012]])/Table11[[#This Row],[FY 2012]]</f>
        <v>6.6977578408865618E-2</v>
      </c>
    </row>
    <row r="25" spans="1:8" s="106" customFormat="1" ht="13.5" customHeight="1" x14ac:dyDescent="0.25">
      <c r="A25" s="208" t="s">
        <v>179</v>
      </c>
      <c r="B25" s="209">
        <v>56287435.350000001</v>
      </c>
      <c r="C25" s="209">
        <v>56076355.770000003</v>
      </c>
      <c r="D25" s="209">
        <v>53734423.340000004</v>
      </c>
      <c r="E25" s="261">
        <v>51938775.020000011</v>
      </c>
      <c r="F25" s="396">
        <f>(Table11[[#This Row],[FY 2015]]-Table11[[#This Row],[FY 2012]])/Table11[[#This Row],[FY 2012]]</f>
        <v>-7.7258100372839075E-2</v>
      </c>
    </row>
    <row r="26" spans="1:8" s="106" customFormat="1" ht="13.5" customHeight="1" x14ac:dyDescent="0.25">
      <c r="A26" s="494" t="s">
        <v>47</v>
      </c>
      <c r="B26" s="209">
        <v>32717</v>
      </c>
      <c r="C26" s="394">
        <v>0</v>
      </c>
      <c r="D26" s="394">
        <v>0</v>
      </c>
      <c r="E26" s="394">
        <v>0</v>
      </c>
      <c r="F26" s="396"/>
    </row>
    <row r="27" spans="1:8" s="106" customFormat="1" ht="13.5" customHeight="1" thickBot="1" x14ac:dyDescent="0.3">
      <c r="A27" s="208" t="s">
        <v>184</v>
      </c>
      <c r="B27" s="209">
        <v>3553</v>
      </c>
      <c r="C27" s="209">
        <v>3553</v>
      </c>
      <c r="D27" s="209">
        <v>3552.8440000000001</v>
      </c>
      <c r="E27" s="261">
        <v>3552.8440000000001</v>
      </c>
      <c r="F27" s="396">
        <f>(Table11[[#This Row],[FY 2015]]-Table11[[#This Row],[FY 2012]])/Table11[[#This Row],[FY 2012]]</f>
        <v>-4.3906557838432046E-5</v>
      </c>
    </row>
    <row r="28" spans="1:8" s="106" customFormat="1" ht="13.5" customHeight="1" thickBot="1" x14ac:dyDescent="0.3">
      <c r="A28" s="288" t="s">
        <v>3</v>
      </c>
      <c r="B28" s="353">
        <v>742079268.9799999</v>
      </c>
      <c r="C28" s="353">
        <v>744701071.90499997</v>
      </c>
      <c r="D28" s="354">
        <v>734154832.50800002</v>
      </c>
      <c r="E28" s="354">
        <f>SUM(E5:E27)</f>
        <v>694689859.73400033</v>
      </c>
      <c r="F28" s="510">
        <f>(Table11[[#This Row],[FY 2015]]-Table11[[#This Row],[FY 2012]])/Table11[[#This Row],[FY 2012]]</f>
        <v>-6.3860306070990358E-2</v>
      </c>
      <c r="H28" s="146"/>
    </row>
    <row r="29" spans="1:8" s="106" customFormat="1" ht="15" x14ac:dyDescent="0.25">
      <c r="A29" s="119"/>
      <c r="B29" s="119"/>
      <c r="F29" s="146"/>
    </row>
    <row r="30" spans="1:8" s="106" customFormat="1" ht="15" x14ac:dyDescent="0.25">
      <c r="A30" s="119" t="s">
        <v>299</v>
      </c>
      <c r="B30" s="119"/>
      <c r="F30" s="389"/>
    </row>
    <row r="31" spans="1:8" s="106" customFormat="1" ht="15" x14ac:dyDescent="0.25">
      <c r="A31" s="156" t="s">
        <v>306</v>
      </c>
      <c r="B31" s="156"/>
      <c r="C31" s="153"/>
      <c r="D31" s="154"/>
      <c r="E31" s="155"/>
      <c r="F31" s="153"/>
    </row>
    <row r="32" spans="1:8" s="106" customFormat="1" ht="15" x14ac:dyDescent="0.25">
      <c r="A32" s="106" t="s">
        <v>307</v>
      </c>
      <c r="F32" s="146"/>
    </row>
    <row r="33" spans="4:6" s="2" customFormat="1" ht="14.25" x14ac:dyDescent="0.2">
      <c r="D33" s="495"/>
      <c r="F33" s="496"/>
    </row>
    <row r="34" spans="4:6" s="2" customFormat="1" ht="14.25" x14ac:dyDescent="0.2">
      <c r="F34" s="496"/>
    </row>
    <row r="35" spans="4:6" s="2" customFormat="1" ht="14.25" x14ac:dyDescent="0.2">
      <c r="F35" s="496"/>
    </row>
    <row r="36" spans="4:6" s="2" customFormat="1" ht="14.25" x14ac:dyDescent="0.2">
      <c r="F36" s="496"/>
    </row>
    <row r="37" spans="4:6" s="2" customFormat="1" ht="14.25" x14ac:dyDescent="0.2">
      <c r="F37" s="496"/>
    </row>
    <row r="38" spans="4:6" s="2" customFormat="1" ht="14.25" x14ac:dyDescent="0.2">
      <c r="F38" s="496"/>
    </row>
    <row r="39" spans="4:6" s="2" customFormat="1" ht="14.25" x14ac:dyDescent="0.2">
      <c r="F39" s="496"/>
    </row>
    <row r="40" spans="4:6" s="2" customFormat="1" ht="14.25" x14ac:dyDescent="0.2">
      <c r="F40" s="496"/>
    </row>
    <row r="41" spans="4:6" s="2" customFormat="1" ht="14.25" x14ac:dyDescent="0.2">
      <c r="F41" s="496"/>
    </row>
    <row r="42" spans="4:6" s="2" customFormat="1" ht="14.25" x14ac:dyDescent="0.2">
      <c r="F42" s="496"/>
    </row>
    <row r="43" spans="4:6" s="2" customFormat="1" ht="14.25" x14ac:dyDescent="0.2">
      <c r="F43" s="496"/>
    </row>
    <row r="44" spans="4:6" s="2" customFormat="1" ht="14.25" x14ac:dyDescent="0.2">
      <c r="F44" s="496"/>
    </row>
    <row r="45" spans="4:6" s="2" customFormat="1" ht="14.25" x14ac:dyDescent="0.2">
      <c r="F45" s="496"/>
    </row>
    <row r="46" spans="4:6" s="2" customFormat="1" ht="14.25" x14ac:dyDescent="0.2">
      <c r="F46" s="496"/>
    </row>
    <row r="47" spans="4:6" s="2" customFormat="1" ht="14.25" x14ac:dyDescent="0.2">
      <c r="F47" s="496"/>
    </row>
    <row r="48" spans="4:6" s="2" customFormat="1" ht="14.25" x14ac:dyDescent="0.2">
      <c r="F48" s="496"/>
    </row>
    <row r="49" spans="1:6" s="2" customFormat="1" ht="14.25" x14ac:dyDescent="0.2">
      <c r="F49" s="496"/>
    </row>
    <row r="50" spans="1:6" s="2" customFormat="1" ht="14.25" x14ac:dyDescent="0.2">
      <c r="A50" s="509"/>
      <c r="F50" s="496"/>
    </row>
    <row r="51" spans="1:6" s="2" customFormat="1" ht="14.25" x14ac:dyDescent="0.2">
      <c r="F51" s="496"/>
    </row>
    <row r="52" spans="1:6" s="2" customFormat="1" ht="14.25" x14ac:dyDescent="0.2">
      <c r="F52" s="496"/>
    </row>
    <row r="53" spans="1:6" s="2" customFormat="1" ht="14.25" x14ac:dyDescent="0.2">
      <c r="F53" s="496"/>
    </row>
    <row r="54" spans="1:6" s="2" customFormat="1" ht="14.25" x14ac:dyDescent="0.2">
      <c r="F54" s="496"/>
    </row>
    <row r="55" spans="1:6" s="2" customFormat="1" ht="14.25" x14ac:dyDescent="0.2">
      <c r="F55" s="496"/>
    </row>
    <row r="80" spans="3:3" x14ac:dyDescent="0.2">
      <c r="C80" s="41"/>
    </row>
    <row r="81" spans="3:3" x14ac:dyDescent="0.2">
      <c r="C81" s="41"/>
    </row>
    <row r="83" spans="3:3" x14ac:dyDescent="0.2">
      <c r="C83" s="1"/>
    </row>
  </sheetData>
  <mergeCells count="1">
    <mergeCell ref="B3:F3"/>
  </mergeCells>
  <pageMargins left="0.25" right="0.25" top="0.75" bottom="0.75" header="0.3" footer="0.3"/>
  <pageSetup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4" workbookViewId="0">
      <selection activeCell="F11" sqref="F11"/>
    </sheetView>
  </sheetViews>
  <sheetFormatPr defaultRowHeight="12.75" x14ac:dyDescent="0.2"/>
  <cols>
    <col min="1" max="1" width="38.375" style="6" bestFit="1" customWidth="1"/>
    <col min="2" max="2" width="14.25" style="6" customWidth="1"/>
    <col min="3" max="3" width="14.25" style="6" bestFit="1" customWidth="1"/>
    <col min="4" max="4" width="13.375" style="6" bestFit="1" customWidth="1"/>
    <col min="5" max="5" width="14.875" style="6" customWidth="1"/>
    <col min="6" max="6" width="23.5" style="6" customWidth="1"/>
    <col min="7" max="16384" width="9" style="6"/>
  </cols>
  <sheetData>
    <row r="1" spans="1:6" s="88" customFormat="1" ht="18.75" x14ac:dyDescent="0.3">
      <c r="A1" s="206" t="s">
        <v>337</v>
      </c>
      <c r="B1" s="206"/>
    </row>
    <row r="2" spans="1:6" ht="13.5" thickBot="1" x14ac:dyDescent="0.25">
      <c r="A2" s="3"/>
      <c r="B2" s="3"/>
    </row>
    <row r="3" spans="1:6" s="106" customFormat="1" ht="15.75" thickBot="1" x14ac:dyDescent="0.3">
      <c r="A3" s="392"/>
      <c r="B3" s="551" t="s">
        <v>167</v>
      </c>
      <c r="C3" s="552"/>
      <c r="D3" s="552"/>
      <c r="E3" s="552"/>
      <c r="F3" s="553"/>
    </row>
    <row r="4" spans="1:6" s="106" customFormat="1" ht="15.75" thickBot="1" x14ac:dyDescent="0.3">
      <c r="A4" s="215" t="s">
        <v>185</v>
      </c>
      <c r="B4" s="207" t="s">
        <v>326</v>
      </c>
      <c r="C4" s="207" t="s">
        <v>0</v>
      </c>
      <c r="D4" s="207" t="s">
        <v>72</v>
      </c>
      <c r="E4" s="207" t="s">
        <v>217</v>
      </c>
      <c r="F4" s="216" t="s">
        <v>329</v>
      </c>
    </row>
    <row r="5" spans="1:6" s="106" customFormat="1" ht="15" x14ac:dyDescent="0.25">
      <c r="A5" s="217" t="s">
        <v>170</v>
      </c>
      <c r="B5" s="209">
        <v>16961087</v>
      </c>
      <c r="C5" s="209">
        <v>16248356</v>
      </c>
      <c r="D5" s="209">
        <v>15984204</v>
      </c>
      <c r="E5" s="125">
        <v>16260554</v>
      </c>
      <c r="F5" s="218">
        <f>(Table12[[#This Row],[FY 2015]]-Table12[[#This Row],[FY 2012]])/Table12[[#This Row],[FY 2012]]</f>
        <v>-4.1302364642077483E-2</v>
      </c>
    </row>
    <row r="6" spans="1:6" s="106" customFormat="1" ht="15" x14ac:dyDescent="0.25">
      <c r="A6" s="213" t="s">
        <v>171</v>
      </c>
      <c r="B6" s="209">
        <v>52548345.719999999</v>
      </c>
      <c r="C6" s="209">
        <v>47373707.049999997</v>
      </c>
      <c r="D6" s="209">
        <v>44320974.479999997</v>
      </c>
      <c r="E6" s="125">
        <v>44859470.50999999</v>
      </c>
      <c r="F6" s="218">
        <f>(Table12[[#This Row],[FY 2015]]-Table12[[#This Row],[FY 2012]])/Table12[[#This Row],[FY 2012]]</f>
        <v>-0.14632002405878988</v>
      </c>
    </row>
    <row r="7" spans="1:6" s="106" customFormat="1" ht="15" x14ac:dyDescent="0.25">
      <c r="A7" s="219" t="s">
        <v>41</v>
      </c>
      <c r="B7" s="209">
        <v>3034200.04</v>
      </c>
      <c r="C7" s="209">
        <v>3164240.58</v>
      </c>
      <c r="D7" s="209">
        <v>3129667</v>
      </c>
      <c r="E7" s="125">
        <v>3194278</v>
      </c>
      <c r="F7" s="218">
        <f>(Table12[[#This Row],[FY 2015]]-Table12[[#This Row],[FY 2012]])/Table12[[#This Row],[FY 2012]]</f>
        <v>5.2757879470596791E-2</v>
      </c>
    </row>
    <row r="8" spans="1:6" s="106" customFormat="1" ht="15" x14ac:dyDescent="0.25">
      <c r="A8" s="219" t="s">
        <v>42</v>
      </c>
      <c r="B8" s="209">
        <v>4950</v>
      </c>
      <c r="C8" s="209">
        <v>1350</v>
      </c>
      <c r="D8" s="209">
        <v>1350</v>
      </c>
      <c r="E8" s="125">
        <v>1350</v>
      </c>
      <c r="F8" s="218">
        <f>(Table12[[#This Row],[FY 2015]]-Table12[[#This Row],[FY 2012]])/Table12[[#This Row],[FY 2012]]</f>
        <v>-0.72727272727272729</v>
      </c>
    </row>
    <row r="9" spans="1:6" s="106" customFormat="1" ht="15" x14ac:dyDescent="0.25">
      <c r="A9" s="220" t="s">
        <v>169</v>
      </c>
      <c r="B9" s="209">
        <v>4807364</v>
      </c>
      <c r="C9" s="209">
        <v>4790154</v>
      </c>
      <c r="D9" s="209">
        <v>4706901</v>
      </c>
      <c r="E9" s="125">
        <v>4078319</v>
      </c>
      <c r="F9" s="218">
        <f>(Table12[[#This Row],[FY 2015]]-Table12[[#This Row],[FY 2012]])/Table12[[#This Row],[FY 2012]]</f>
        <v>-0.1516517159923817</v>
      </c>
    </row>
    <row r="10" spans="1:6" s="106" customFormat="1" ht="15" x14ac:dyDescent="0.25">
      <c r="A10" s="221" t="s">
        <v>172</v>
      </c>
      <c r="B10" s="209">
        <v>637655</v>
      </c>
      <c r="C10" s="209">
        <v>664675</v>
      </c>
      <c r="D10" s="209">
        <v>648079</v>
      </c>
      <c r="E10" s="125">
        <v>614694</v>
      </c>
      <c r="F10" s="218">
        <f>(Table12[[#This Row],[FY 2015]]-Table12[[#This Row],[FY 2012]])/Table12[[#This Row],[FY 2012]]</f>
        <v>-3.6008499894143384E-2</v>
      </c>
    </row>
    <row r="11" spans="1:6" s="106" customFormat="1" ht="15" x14ac:dyDescent="0.25">
      <c r="A11" s="212" t="s">
        <v>173</v>
      </c>
      <c r="B11" s="209">
        <v>11458633</v>
      </c>
      <c r="C11" s="209">
        <v>11475630</v>
      </c>
      <c r="D11" s="209">
        <v>11623171</v>
      </c>
      <c r="E11" s="125">
        <v>11456919</v>
      </c>
      <c r="F11" s="218">
        <f>(Table12[[#This Row],[FY 2015]]-Table12[[#This Row],[FY 2012]])/Table12[[#This Row],[FY 2012]]</f>
        <v>-1.495815425801664E-4</v>
      </c>
    </row>
    <row r="12" spans="1:6" s="106" customFormat="1" ht="15" x14ac:dyDescent="0.25">
      <c r="A12" s="221" t="s">
        <v>174</v>
      </c>
      <c r="B12" s="209">
        <v>847824.62</v>
      </c>
      <c r="C12" s="209">
        <v>902358.42</v>
      </c>
      <c r="D12" s="209">
        <v>897118.42</v>
      </c>
      <c r="E12" s="125">
        <v>892528.77000000014</v>
      </c>
      <c r="F12" s="218">
        <f>(Table12[[#This Row],[FY 2015]]-Table12[[#This Row],[FY 2012]])/Table12[[#This Row],[FY 2012]]</f>
        <v>5.2728063027941016E-2</v>
      </c>
    </row>
    <row r="13" spans="1:6" s="106" customFormat="1" ht="15" x14ac:dyDescent="0.25">
      <c r="A13" s="220" t="s">
        <v>175</v>
      </c>
      <c r="B13" s="209">
        <v>3369644.31</v>
      </c>
      <c r="C13" s="209">
        <v>3181477.25</v>
      </c>
      <c r="D13" s="209">
        <v>2799718</v>
      </c>
      <c r="E13" s="125">
        <v>2770531</v>
      </c>
      <c r="F13" s="218">
        <f>(Table12[[#This Row],[FY 2015]]-Table12[[#This Row],[FY 2012]])/Table12[[#This Row],[FY 2012]]</f>
        <v>-0.17779719604886132</v>
      </c>
    </row>
    <row r="14" spans="1:6" s="106" customFormat="1" ht="15" x14ac:dyDescent="0.25">
      <c r="A14" s="213" t="s">
        <v>177</v>
      </c>
      <c r="B14" s="209">
        <v>4480191</v>
      </c>
      <c r="C14" s="209">
        <v>4286865</v>
      </c>
      <c r="D14" s="209">
        <v>4289335</v>
      </c>
      <c r="E14" s="125">
        <v>4261630</v>
      </c>
      <c r="F14" s="218">
        <f>(Table12[[#This Row],[FY 2015]]-Table12[[#This Row],[FY 2012]])/Table12[[#This Row],[FY 2012]]</f>
        <v>-4.8783857652497403E-2</v>
      </c>
    </row>
    <row r="15" spans="1:6" s="106" customFormat="1" ht="15" x14ac:dyDescent="0.25">
      <c r="A15" s="212" t="s">
        <v>178</v>
      </c>
      <c r="B15" s="209">
        <v>1012584</v>
      </c>
      <c r="C15" s="209">
        <v>1030231</v>
      </c>
      <c r="D15" s="209">
        <v>1067595</v>
      </c>
      <c r="E15" s="125">
        <v>1028505</v>
      </c>
      <c r="F15" s="218">
        <f>(Table12[[#This Row],[FY 2015]]-Table12[[#This Row],[FY 2012]])/Table12[[#This Row],[FY 2012]]</f>
        <v>1.5723140006162453E-2</v>
      </c>
    </row>
    <row r="16" spans="1:6" s="106" customFormat="1" ht="15" x14ac:dyDescent="0.25">
      <c r="A16" s="213" t="s">
        <v>180</v>
      </c>
      <c r="B16" s="209">
        <v>66983</v>
      </c>
      <c r="C16" s="209">
        <v>66983</v>
      </c>
      <c r="D16" s="209">
        <v>66183</v>
      </c>
      <c r="E16" s="125">
        <v>66183</v>
      </c>
      <c r="F16" s="218">
        <f>(Table12[[#This Row],[FY 2015]]-Table12[[#This Row],[FY 2012]])/Table12[[#This Row],[FY 2012]]</f>
        <v>-1.1943328904348864E-2</v>
      </c>
    </row>
    <row r="17" spans="1:6" s="106" customFormat="1" ht="15" x14ac:dyDescent="0.25">
      <c r="A17" s="212" t="s">
        <v>176</v>
      </c>
      <c r="B17" s="209">
        <v>15786712.475</v>
      </c>
      <c r="C17" s="209">
        <v>15266082.34</v>
      </c>
      <c r="D17" s="209">
        <v>15193286.869999999</v>
      </c>
      <c r="E17" s="125">
        <v>13990412.840000002</v>
      </c>
      <c r="F17" s="218">
        <f>(Table12[[#This Row],[FY 2015]]-Table12[[#This Row],[FY 2012]])/Table12[[#This Row],[FY 2012]]</f>
        <v>-0.11378554197681351</v>
      </c>
    </row>
    <row r="18" spans="1:6" s="106" customFormat="1" ht="15" x14ac:dyDescent="0.25">
      <c r="A18" s="213" t="s">
        <v>181</v>
      </c>
      <c r="B18" s="209">
        <v>2533822</v>
      </c>
      <c r="C18" s="209">
        <v>2512529</v>
      </c>
      <c r="D18" s="209">
        <v>2663664</v>
      </c>
      <c r="E18" s="125">
        <v>2576066</v>
      </c>
      <c r="F18" s="218">
        <f>(Table12[[#This Row],[FY 2015]]-Table12[[#This Row],[FY 2012]])/Table12[[#This Row],[FY 2012]]</f>
        <v>1.667204720773598E-2</v>
      </c>
    </row>
    <row r="19" spans="1:6" s="106" customFormat="1" ht="15" x14ac:dyDescent="0.25">
      <c r="A19" s="221" t="s">
        <v>183</v>
      </c>
      <c r="B19" s="209">
        <v>6471061</v>
      </c>
      <c r="C19" s="209">
        <v>6491669</v>
      </c>
      <c r="D19" s="209">
        <v>6409572</v>
      </c>
      <c r="E19" s="125">
        <v>6256158</v>
      </c>
      <c r="F19" s="218">
        <f>(Table12[[#This Row],[FY 2015]]-Table12[[#This Row],[FY 2012]])/Table12[[#This Row],[FY 2012]]</f>
        <v>-3.3209855385384249E-2</v>
      </c>
    </row>
    <row r="20" spans="1:6" s="106" customFormat="1" ht="15" x14ac:dyDescent="0.25">
      <c r="A20" s="219" t="s">
        <v>43</v>
      </c>
      <c r="B20" s="209">
        <v>93368</v>
      </c>
      <c r="C20" s="209">
        <v>87413</v>
      </c>
      <c r="D20" s="209">
        <v>87413</v>
      </c>
      <c r="E20" s="125">
        <v>87413</v>
      </c>
      <c r="F20" s="218">
        <f>(Table12[[#This Row],[FY 2015]]-Table12[[#This Row],[FY 2012]])/Table12[[#This Row],[FY 2012]]</f>
        <v>-6.3779881758204093E-2</v>
      </c>
    </row>
    <row r="21" spans="1:6" s="106" customFormat="1" ht="15" x14ac:dyDescent="0.25">
      <c r="A21" s="222" t="s">
        <v>44</v>
      </c>
      <c r="B21" s="209">
        <v>33282454.52</v>
      </c>
      <c r="C21" s="209">
        <v>31947603.550000001</v>
      </c>
      <c r="D21" s="209">
        <v>32037755.640000001</v>
      </c>
      <c r="E21" s="125">
        <v>32555771.959999986</v>
      </c>
      <c r="F21" s="218">
        <f>(Table12[[#This Row],[FY 2015]]-Table12[[#This Row],[FY 2012]])/Table12[[#This Row],[FY 2012]]</f>
        <v>-2.183380313982965E-2</v>
      </c>
    </row>
    <row r="22" spans="1:6" s="106" customFormat="1" ht="15" x14ac:dyDescent="0.25">
      <c r="A22" s="223" t="s">
        <v>45</v>
      </c>
      <c r="B22" s="209">
        <v>3663786</v>
      </c>
      <c r="C22" s="209">
        <v>4035769</v>
      </c>
      <c r="D22" s="209">
        <v>3813638</v>
      </c>
      <c r="E22" s="125">
        <v>4718606</v>
      </c>
      <c r="F22" s="218">
        <f>(Table12[[#This Row],[FY 2015]]-Table12[[#This Row],[FY 2012]])/Table12[[#This Row],[FY 2012]]</f>
        <v>0.28790436996047258</v>
      </c>
    </row>
    <row r="23" spans="1:6" s="106" customFormat="1" ht="15" x14ac:dyDescent="0.25">
      <c r="A23" s="222" t="s">
        <v>46</v>
      </c>
      <c r="B23" s="209">
        <v>76486</v>
      </c>
      <c r="C23" s="209">
        <v>80282</v>
      </c>
      <c r="D23" s="209">
        <v>82582</v>
      </c>
      <c r="E23" s="125">
        <v>87847</v>
      </c>
      <c r="F23" s="218">
        <f>(Table12[[#This Row],[FY 2015]]-Table12[[#This Row],[FY 2012]])/Table12[[#This Row],[FY 2012]]</f>
        <v>0.14853698716104907</v>
      </c>
    </row>
    <row r="24" spans="1:6" s="106" customFormat="1" ht="15.75" thickBot="1" x14ac:dyDescent="0.3">
      <c r="A24" s="223" t="s">
        <v>179</v>
      </c>
      <c r="B24" s="209">
        <v>6136712</v>
      </c>
      <c r="C24" s="209">
        <v>7039717.5</v>
      </c>
      <c r="D24" s="209">
        <v>5533851.7599999998</v>
      </c>
      <c r="E24" s="125">
        <v>5751595.0999999996</v>
      </c>
      <c r="F24" s="218">
        <f>(Table12[[#This Row],[FY 2015]]-Table12[[#This Row],[FY 2012]])/Table12[[#This Row],[FY 2012]]</f>
        <v>-6.2756228416780899E-2</v>
      </c>
    </row>
    <row r="25" spans="1:6" s="106" customFormat="1" ht="15.75" thickBot="1" x14ac:dyDescent="0.3">
      <c r="A25" s="210" t="s">
        <v>3</v>
      </c>
      <c r="B25" s="211">
        <v>167273863.685</v>
      </c>
      <c r="C25" s="211">
        <v>160647092.69</v>
      </c>
      <c r="D25" s="211">
        <v>155356059.16999999</v>
      </c>
      <c r="E25" s="352">
        <v>155508832.17999998</v>
      </c>
      <c r="F25" s="511">
        <f>(Table12[[#This Row],[FY 2015]]-Table12[[#This Row],[FY 2012]])/Table12[[#This Row],[FY 2012]]</f>
        <v>-7.0333949642935364E-2</v>
      </c>
    </row>
    <row r="26" spans="1:6" s="106" customFormat="1" ht="15" x14ac:dyDescent="0.25">
      <c r="A26" s="137"/>
      <c r="B26" s="137"/>
      <c r="C26" s="137"/>
      <c r="D26" s="137"/>
      <c r="E26" s="137"/>
      <c r="F26" s="137"/>
    </row>
    <row r="27" spans="1:6" s="106" customFormat="1" ht="15" x14ac:dyDescent="0.25">
      <c r="A27" s="119" t="s">
        <v>299</v>
      </c>
      <c r="B27" s="119"/>
    </row>
    <row r="28" spans="1:6" s="106" customFormat="1" ht="15" x14ac:dyDescent="0.25">
      <c r="A28" s="106" t="s">
        <v>308</v>
      </c>
    </row>
    <row r="29" spans="1:6" s="106" customFormat="1" ht="15" x14ac:dyDescent="0.25">
      <c r="A29" s="106" t="s">
        <v>307</v>
      </c>
    </row>
    <row r="30" spans="1:6" s="2" customFormat="1" ht="14.25" x14ac:dyDescent="0.2"/>
    <row r="31" spans="1:6" s="2" customFormat="1" ht="14.25" x14ac:dyDescent="0.2"/>
    <row r="32" spans="1:6" s="2" customFormat="1" ht="14.25" x14ac:dyDescent="0.2"/>
    <row r="33" s="2" customFormat="1" ht="14.25" x14ac:dyDescent="0.2"/>
    <row r="34" s="2" customFormat="1" ht="14.25" x14ac:dyDescent="0.2"/>
    <row r="35" s="2" customFormat="1" ht="14.25" x14ac:dyDescent="0.2"/>
    <row r="36" s="2" customFormat="1" ht="14.25" x14ac:dyDescent="0.2"/>
    <row r="37" s="2" customFormat="1" ht="14.25" x14ac:dyDescent="0.2"/>
    <row r="38" s="2" customFormat="1" ht="14.25" x14ac:dyDescent="0.2"/>
    <row r="39" s="2" customFormat="1" ht="14.25" x14ac:dyDescent="0.2"/>
    <row r="40" s="2" customFormat="1" ht="14.25" x14ac:dyDescent="0.2"/>
    <row r="41" s="2" customFormat="1" ht="14.25" x14ac:dyDescent="0.2"/>
    <row r="42" s="2" customFormat="1" ht="14.25" x14ac:dyDescent="0.2"/>
    <row r="43" s="2" customFormat="1" ht="14.25" x14ac:dyDescent="0.2"/>
    <row r="44" s="2" customFormat="1" ht="14.25" x14ac:dyDescent="0.2"/>
    <row r="45" s="2" customFormat="1" ht="14.25" x14ac:dyDescent="0.2"/>
    <row r="46" s="2" customFormat="1" ht="14.25" x14ac:dyDescent="0.2"/>
    <row r="47" s="2" customFormat="1" ht="14.25" x14ac:dyDescent="0.2"/>
    <row r="48" s="2" customFormat="1" ht="14.25" x14ac:dyDescent="0.2"/>
    <row r="49" s="2" customFormat="1" ht="14.25" x14ac:dyDescent="0.2"/>
    <row r="50" s="2" customFormat="1" ht="14.25" x14ac:dyDescent="0.2"/>
    <row r="51" s="2" customFormat="1" ht="14.25" x14ac:dyDescent="0.2"/>
    <row r="52" s="2" customFormat="1" ht="14.25" x14ac:dyDescent="0.2"/>
    <row r="53" s="2" customFormat="1" ht="14.25" x14ac:dyDescent="0.2"/>
    <row r="54" s="2" customFormat="1" ht="14.25" x14ac:dyDescent="0.2"/>
    <row r="55" s="2" customFormat="1" ht="14.25" x14ac:dyDescent="0.2"/>
    <row r="56" s="2" customFormat="1" ht="14.25" x14ac:dyDescent="0.2"/>
    <row r="57" s="2" customFormat="1" ht="14.25" x14ac:dyDescent="0.2"/>
    <row r="58" s="2" customFormat="1" ht="14.25" x14ac:dyDescent="0.2"/>
    <row r="59" s="2" customFormat="1" ht="14.25" x14ac:dyDescent="0.2"/>
    <row r="60" s="2" customFormat="1" ht="14.25" x14ac:dyDescent="0.2"/>
    <row r="61" s="2" customFormat="1" ht="14.25" x14ac:dyDescent="0.2"/>
    <row r="62" s="2" customFormat="1" ht="14.25" x14ac:dyDescent="0.2"/>
    <row r="63" s="2" customFormat="1" ht="14.25" x14ac:dyDescent="0.2"/>
    <row r="64" s="2" customFormat="1" ht="14.25" x14ac:dyDescent="0.2"/>
    <row r="65" s="2" customFormat="1" ht="14.25" x14ac:dyDescent="0.2"/>
    <row r="66" s="2" customFormat="1" ht="14.25" x14ac:dyDescent="0.2"/>
    <row r="67" s="2" customFormat="1" ht="14.25" x14ac:dyDescent="0.2"/>
    <row r="68" s="2" customFormat="1" ht="14.25" x14ac:dyDescent="0.2"/>
    <row r="69" s="2" customFormat="1" ht="14.25" x14ac:dyDescent="0.2"/>
    <row r="70" s="2" customFormat="1" ht="14.25" x14ac:dyDescent="0.2"/>
    <row r="71" s="2" customFormat="1" ht="14.25" x14ac:dyDescent="0.2"/>
    <row r="72" s="2" customFormat="1" ht="14.25" x14ac:dyDescent="0.2"/>
    <row r="73" s="2" customFormat="1" ht="14.25" x14ac:dyDescent="0.2"/>
    <row r="74" s="2" customFormat="1" ht="14.25" x14ac:dyDescent="0.2"/>
    <row r="75" s="2" customFormat="1" ht="14.25" x14ac:dyDescent="0.2"/>
    <row r="76" s="2" customFormat="1" ht="14.25" x14ac:dyDescent="0.2"/>
    <row r="77" s="2" customFormat="1" ht="14.25" x14ac:dyDescent="0.2"/>
    <row r="78" s="2" customFormat="1" ht="14.25" x14ac:dyDescent="0.2"/>
    <row r="79" s="2" customFormat="1" ht="14.25" x14ac:dyDescent="0.2"/>
    <row r="80" s="2" customFormat="1" ht="14.25" x14ac:dyDescent="0.2"/>
    <row r="81" s="2" customFormat="1" ht="14.25" x14ac:dyDescent="0.2"/>
    <row r="82" s="2" customFormat="1" ht="14.25" x14ac:dyDescent="0.2"/>
    <row r="83" s="2" customFormat="1" ht="14.25" x14ac:dyDescent="0.2"/>
    <row r="84" s="2" customFormat="1" ht="14.25" x14ac:dyDescent="0.2"/>
    <row r="85" s="2" customFormat="1" ht="14.25" x14ac:dyDescent="0.2"/>
    <row r="86" s="2" customFormat="1" ht="14.25" x14ac:dyDescent="0.2"/>
    <row r="87" s="2" customFormat="1" ht="14.25" x14ac:dyDescent="0.2"/>
    <row r="88" s="2" customFormat="1" ht="14.25" x14ac:dyDescent="0.2"/>
    <row r="89" s="2" customFormat="1" ht="14.25" x14ac:dyDescent="0.2"/>
    <row r="90" s="2" customFormat="1" ht="14.25" x14ac:dyDescent="0.2"/>
    <row r="91" s="2" customFormat="1" ht="14.25" x14ac:dyDescent="0.2"/>
    <row r="92" s="2" customFormat="1" ht="14.25" x14ac:dyDescent="0.2"/>
    <row r="93" s="2" customFormat="1" ht="14.25" x14ac:dyDescent="0.2"/>
    <row r="94" s="2" customFormat="1" ht="14.25" x14ac:dyDescent="0.2"/>
    <row r="95" s="2" customFormat="1" ht="14.25" x14ac:dyDescent="0.2"/>
    <row r="96" s="2" customFormat="1" ht="14.25" x14ac:dyDescent="0.2"/>
    <row r="97" s="2" customFormat="1" ht="14.25" x14ac:dyDescent="0.2"/>
    <row r="98" s="2" customFormat="1" ht="14.25" x14ac:dyDescent="0.2"/>
    <row r="99" s="2" customFormat="1" ht="14.25" x14ac:dyDescent="0.2"/>
    <row r="100" s="2" customFormat="1" ht="14.25" x14ac:dyDescent="0.2"/>
    <row r="101" s="2" customFormat="1" ht="14.25" x14ac:dyDescent="0.2"/>
    <row r="102" s="2" customFormat="1" ht="14.25" x14ac:dyDescent="0.2"/>
    <row r="103" s="2" customFormat="1" ht="14.25" x14ac:dyDescent="0.2"/>
    <row r="104" s="2" customFormat="1" ht="14.25" x14ac:dyDescent="0.2"/>
    <row r="105" s="2" customFormat="1" ht="14.25" x14ac:dyDescent="0.2"/>
    <row r="106" s="2" customFormat="1" ht="14.25" x14ac:dyDescent="0.2"/>
    <row r="107" s="2" customFormat="1" ht="14.25" x14ac:dyDescent="0.2"/>
    <row r="108" s="2" customFormat="1" ht="14.25" x14ac:dyDescent="0.2"/>
    <row r="109" s="2" customFormat="1" ht="14.25" x14ac:dyDescent="0.2"/>
    <row r="110" s="2" customFormat="1" ht="14.25" x14ac:dyDescent="0.2"/>
    <row r="111" s="2" customFormat="1" ht="14.25" x14ac:dyDescent="0.2"/>
    <row r="112" s="2" customFormat="1" ht="14.25" x14ac:dyDescent="0.2"/>
    <row r="113" s="2" customFormat="1" ht="14.25" x14ac:dyDescent="0.2"/>
    <row r="114" s="2" customFormat="1" ht="14.25" x14ac:dyDescent="0.2"/>
    <row r="115" s="2" customFormat="1" ht="14.25" x14ac:dyDescent="0.2"/>
    <row r="116" s="2" customFormat="1" ht="14.25" x14ac:dyDescent="0.2"/>
    <row r="117" s="2" customFormat="1" ht="14.25" x14ac:dyDescent="0.2"/>
    <row r="118" s="2" customFormat="1" ht="14.25" x14ac:dyDescent="0.2"/>
    <row r="119" s="2" customFormat="1" ht="14.25" x14ac:dyDescent="0.2"/>
    <row r="120" s="2" customFormat="1" ht="14.25" x14ac:dyDescent="0.2"/>
    <row r="121" s="2" customFormat="1" ht="14.25" x14ac:dyDescent="0.2"/>
    <row r="122" s="2" customFormat="1" ht="14.25" x14ac:dyDescent="0.2"/>
    <row r="123" s="2" customFormat="1" ht="14.25" x14ac:dyDescent="0.2"/>
    <row r="124" s="2" customFormat="1" ht="14.25" x14ac:dyDescent="0.2"/>
    <row r="125" s="2" customFormat="1" ht="14.25" x14ac:dyDescent="0.2"/>
    <row r="126" s="2" customFormat="1" ht="14.25" x14ac:dyDescent="0.2"/>
    <row r="127" s="2" customFormat="1" ht="14.25" x14ac:dyDescent="0.2"/>
    <row r="128" s="2" customFormat="1" ht="14.25" x14ac:dyDescent="0.2"/>
    <row r="129" s="2" customFormat="1" ht="14.25" x14ac:dyDescent="0.2"/>
  </sheetData>
  <mergeCells count="1">
    <mergeCell ref="B3:F3"/>
  </mergeCells>
  <pageMargins left="0.25" right="0.25" top="0.75" bottom="0.75" header="0.3" footer="0.3"/>
  <pageSetup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opLeftCell="A21" workbookViewId="0">
      <selection activeCell="A3" sqref="A3:XFD57"/>
    </sheetView>
  </sheetViews>
  <sheetFormatPr defaultRowHeight="12.75" x14ac:dyDescent="0.2"/>
  <cols>
    <col min="1" max="1" width="41.375" style="6" customWidth="1"/>
    <col min="2" max="2" width="13.5" style="6" customWidth="1"/>
    <col min="3" max="3" width="12.375" style="6" bestFit="1" customWidth="1"/>
    <col min="4" max="4" width="16.25" style="6" customWidth="1"/>
    <col min="5" max="5" width="15.375" style="43" customWidth="1"/>
    <col min="6" max="6" width="12.75" style="9" customWidth="1"/>
    <col min="7" max="7" width="11.5" style="9" customWidth="1"/>
    <col min="8" max="8" width="14.875" style="33" customWidth="1"/>
    <col min="9" max="9" width="15.625" style="43" customWidth="1"/>
    <col min="10" max="16384" width="9" style="6"/>
  </cols>
  <sheetData>
    <row r="1" spans="1:9" s="88" customFormat="1" ht="18.75" x14ac:dyDescent="0.3">
      <c r="A1" s="224" t="s">
        <v>218</v>
      </c>
      <c r="E1" s="225"/>
      <c r="F1" s="226"/>
      <c r="G1" s="226"/>
      <c r="H1" s="103"/>
      <c r="I1" s="225"/>
    </row>
    <row r="2" spans="1:9" s="106" customFormat="1" ht="15" x14ac:dyDescent="0.25">
      <c r="A2" s="227"/>
      <c r="B2" s="228"/>
      <c r="C2" s="228"/>
      <c r="D2" s="229"/>
      <c r="E2" s="230"/>
      <c r="F2" s="231"/>
      <c r="G2" s="231"/>
      <c r="H2" s="232"/>
      <c r="I2" s="230"/>
    </row>
    <row r="3" spans="1:9" s="106" customFormat="1" ht="45.75" thickBot="1" x14ac:dyDescent="0.3">
      <c r="A3" s="233" t="s">
        <v>185</v>
      </c>
      <c r="B3" s="234" t="s">
        <v>333</v>
      </c>
      <c r="C3" s="234" t="s">
        <v>49</v>
      </c>
      <c r="D3" s="235" t="s">
        <v>50</v>
      </c>
      <c r="E3" s="236" t="s">
        <v>55</v>
      </c>
      <c r="F3" s="237" t="s">
        <v>334</v>
      </c>
      <c r="G3" s="237" t="s">
        <v>17</v>
      </c>
      <c r="H3" s="235" t="s">
        <v>51</v>
      </c>
      <c r="I3" s="238" t="s">
        <v>165</v>
      </c>
    </row>
    <row r="4" spans="1:9" s="137" customFormat="1" ht="15" x14ac:dyDescent="0.25">
      <c r="A4" s="222" t="s">
        <v>186</v>
      </c>
      <c r="B4" s="397">
        <v>32568</v>
      </c>
      <c r="C4" s="398">
        <v>457720004</v>
      </c>
      <c r="D4" s="399">
        <v>1384424411.1330059</v>
      </c>
      <c r="E4" s="400">
        <f t="shared" ref="E4" si="0">D4/C4</f>
        <v>3.024609803011812</v>
      </c>
      <c r="F4" s="401">
        <v>221</v>
      </c>
      <c r="G4" s="125">
        <v>4891862</v>
      </c>
      <c r="H4" s="123">
        <v>1280904.1509999998</v>
      </c>
      <c r="I4" s="239">
        <f t="shared" ref="I4:I25" si="1">H4/G4</f>
        <v>0.2618438850073857</v>
      </c>
    </row>
    <row r="5" spans="1:9" s="137" customFormat="1" ht="15" x14ac:dyDescent="0.25">
      <c r="A5" s="222" t="s">
        <v>187</v>
      </c>
      <c r="B5" s="402">
        <v>71219</v>
      </c>
      <c r="C5" s="261">
        <v>714195058.10899961</v>
      </c>
      <c r="D5" s="403">
        <v>2150160770.0880671</v>
      </c>
      <c r="E5" s="404">
        <f t="shared" ref="E5:E24" si="2">D5/C5</f>
        <v>3.0106071803144738</v>
      </c>
      <c r="F5" s="405">
        <v>4159</v>
      </c>
      <c r="G5" s="125">
        <v>16571810.819999997</v>
      </c>
      <c r="H5" s="123">
        <v>31560033.999000069</v>
      </c>
      <c r="I5" s="239">
        <f>H5/G5</f>
        <v>1.9044408810720466</v>
      </c>
    </row>
    <row r="6" spans="1:9" s="137" customFormat="1" ht="15" x14ac:dyDescent="0.25">
      <c r="A6" s="222" t="s">
        <v>52</v>
      </c>
      <c r="B6" s="402">
        <v>1009</v>
      </c>
      <c r="C6" s="261">
        <v>11219070</v>
      </c>
      <c r="D6" s="403">
        <v>36979378.859999985</v>
      </c>
      <c r="E6" s="404">
        <f t="shared" si="2"/>
        <v>3.2961180258256686</v>
      </c>
      <c r="F6" s="405">
        <v>150</v>
      </c>
      <c r="G6" s="125">
        <v>383907.07</v>
      </c>
      <c r="H6" s="123">
        <v>6590955</v>
      </c>
      <c r="I6" s="239">
        <f>H6/G6</f>
        <v>17.168100082137066</v>
      </c>
    </row>
    <row r="7" spans="1:9" s="137" customFormat="1" ht="15" x14ac:dyDescent="0.25">
      <c r="A7" s="222" t="s">
        <v>53</v>
      </c>
      <c r="B7" s="402">
        <v>109</v>
      </c>
      <c r="C7" s="261">
        <v>7521037.04</v>
      </c>
      <c r="D7" s="403">
        <v>54465441.420999952</v>
      </c>
      <c r="E7" s="404">
        <f t="shared" si="2"/>
        <v>7.241746202196599</v>
      </c>
      <c r="F7" s="395">
        <v>0</v>
      </c>
      <c r="G7" s="122">
        <v>0</v>
      </c>
      <c r="H7" s="122">
        <v>0</v>
      </c>
      <c r="I7" s="122">
        <v>0</v>
      </c>
    </row>
    <row r="8" spans="1:9" s="137" customFormat="1" ht="15" x14ac:dyDescent="0.25">
      <c r="A8" s="222" t="s">
        <v>169</v>
      </c>
      <c r="B8" s="402">
        <v>20848</v>
      </c>
      <c r="C8" s="261">
        <v>41307363</v>
      </c>
      <c r="D8" s="403">
        <v>338456261.89000046</v>
      </c>
      <c r="E8" s="404">
        <f t="shared" si="2"/>
        <v>8.1936061106103644</v>
      </c>
      <c r="F8" s="405">
        <v>3162</v>
      </c>
      <c r="G8" s="125">
        <v>15192843</v>
      </c>
      <c r="H8" s="123">
        <v>241411209.03000003</v>
      </c>
      <c r="I8" s="239">
        <f t="shared" ref="I8:I19" si="3">H8/G8</f>
        <v>15.889798178655571</v>
      </c>
    </row>
    <row r="9" spans="1:9" s="137" customFormat="1" ht="15" x14ac:dyDescent="0.25">
      <c r="A9" s="222" t="s">
        <v>172</v>
      </c>
      <c r="B9" s="402">
        <v>519</v>
      </c>
      <c r="C9" s="261">
        <v>7887261</v>
      </c>
      <c r="D9" s="403">
        <v>58831789</v>
      </c>
      <c r="E9" s="404">
        <f t="shared" si="2"/>
        <v>7.4590899172729292</v>
      </c>
      <c r="F9" s="405">
        <v>101</v>
      </c>
      <c r="G9" s="125">
        <v>1038966</v>
      </c>
      <c r="H9" s="123">
        <v>32598693.949999999</v>
      </c>
      <c r="I9" s="239">
        <f t="shared" si="3"/>
        <v>31.376093106030417</v>
      </c>
    </row>
    <row r="10" spans="1:9" s="137" customFormat="1" ht="15" x14ac:dyDescent="0.25">
      <c r="A10" s="222" t="s">
        <v>173</v>
      </c>
      <c r="B10" s="402">
        <v>10630</v>
      </c>
      <c r="C10" s="261">
        <v>114859621</v>
      </c>
      <c r="D10" s="403">
        <v>1746488210</v>
      </c>
      <c r="E10" s="404">
        <f t="shared" si="2"/>
        <v>15.205415051822259</v>
      </c>
      <c r="F10" s="405">
        <v>52</v>
      </c>
      <c r="G10" s="125">
        <v>570246</v>
      </c>
      <c r="H10" s="123">
        <v>9227499</v>
      </c>
      <c r="I10" s="239">
        <f t="shared" si="3"/>
        <v>16.181611094159361</v>
      </c>
    </row>
    <row r="11" spans="1:9" s="137" customFormat="1" ht="15" x14ac:dyDescent="0.25">
      <c r="A11" s="222" t="s">
        <v>174</v>
      </c>
      <c r="B11" s="402">
        <v>2691</v>
      </c>
      <c r="C11" s="261">
        <v>32791167.150000006</v>
      </c>
      <c r="D11" s="403">
        <v>385132716.69999963</v>
      </c>
      <c r="E11" s="404">
        <f t="shared" si="2"/>
        <v>11.745013983132941</v>
      </c>
      <c r="F11" s="405">
        <v>79</v>
      </c>
      <c r="G11" s="125">
        <v>2318562.7000000002</v>
      </c>
      <c r="H11" s="123">
        <v>90434148.709999979</v>
      </c>
      <c r="I11" s="239">
        <f t="shared" si="3"/>
        <v>39.004400747928869</v>
      </c>
    </row>
    <row r="12" spans="1:9" s="137" customFormat="1" ht="15" x14ac:dyDescent="0.25">
      <c r="A12" s="222" t="s">
        <v>175</v>
      </c>
      <c r="B12" s="402">
        <v>8680</v>
      </c>
      <c r="C12" s="261">
        <v>43838334.420000009</v>
      </c>
      <c r="D12" s="403">
        <v>422988335.33999717</v>
      </c>
      <c r="E12" s="404">
        <f t="shared" si="2"/>
        <v>9.6488231347361726</v>
      </c>
      <c r="F12" s="405">
        <v>1130</v>
      </c>
      <c r="G12" s="125">
        <v>9414069.8899999969</v>
      </c>
      <c r="H12" s="123">
        <v>123383278.78999998</v>
      </c>
      <c r="I12" s="239">
        <f t="shared" si="3"/>
        <v>13.106263309247645</v>
      </c>
    </row>
    <row r="13" spans="1:9" s="137" customFormat="1" ht="15" x14ac:dyDescent="0.25">
      <c r="A13" s="222" t="s">
        <v>188</v>
      </c>
      <c r="B13" s="402">
        <v>43197</v>
      </c>
      <c r="C13" s="261">
        <v>102149978.35999979</v>
      </c>
      <c r="D13" s="403">
        <v>333610842.58500189</v>
      </c>
      <c r="E13" s="404">
        <f t="shared" si="2"/>
        <v>3.265892445021195</v>
      </c>
      <c r="F13" s="405">
        <v>294</v>
      </c>
      <c r="G13" s="125">
        <v>3204679</v>
      </c>
      <c r="H13" s="123">
        <v>53604016.427999996</v>
      </c>
      <c r="I13" s="239">
        <f t="shared" si="3"/>
        <v>16.726797419647959</v>
      </c>
    </row>
    <row r="14" spans="1:9" s="137" customFormat="1" ht="12.75" customHeight="1" x14ac:dyDescent="0.25">
      <c r="A14" s="222" t="s">
        <v>177</v>
      </c>
      <c r="B14" s="402">
        <v>3854</v>
      </c>
      <c r="C14" s="261">
        <v>69979098</v>
      </c>
      <c r="D14" s="403">
        <v>625172176.37399912</v>
      </c>
      <c r="E14" s="404">
        <f t="shared" si="2"/>
        <v>8.9336986934870062</v>
      </c>
      <c r="F14" s="405">
        <v>27</v>
      </c>
      <c r="G14" s="125">
        <v>750169</v>
      </c>
      <c r="H14" s="123">
        <v>10234168.32</v>
      </c>
      <c r="I14" s="239">
        <f t="shared" si="3"/>
        <v>13.642483653683371</v>
      </c>
    </row>
    <row r="15" spans="1:9" s="137" customFormat="1" ht="15" x14ac:dyDescent="0.25">
      <c r="A15" s="222" t="s">
        <v>178</v>
      </c>
      <c r="B15" s="402">
        <v>2126</v>
      </c>
      <c r="C15" s="261">
        <v>22532606</v>
      </c>
      <c r="D15" s="403">
        <v>107698531.77999954</v>
      </c>
      <c r="E15" s="404">
        <f t="shared" si="2"/>
        <v>4.7796749199803852</v>
      </c>
      <c r="F15" s="405">
        <v>265</v>
      </c>
      <c r="G15" s="125">
        <v>3072960</v>
      </c>
      <c r="H15" s="123">
        <v>31203438.554999992</v>
      </c>
      <c r="I15" s="239">
        <f t="shared" si="3"/>
        <v>10.154196134996873</v>
      </c>
    </row>
    <row r="16" spans="1:9" s="137" customFormat="1" ht="15" x14ac:dyDescent="0.25">
      <c r="A16" s="222" t="s">
        <v>180</v>
      </c>
      <c r="B16" s="402">
        <v>138</v>
      </c>
      <c r="C16" s="261">
        <v>1319983.5100000002</v>
      </c>
      <c r="D16" s="403">
        <v>17648859.499999996</v>
      </c>
      <c r="E16" s="404">
        <f t="shared" si="2"/>
        <v>13.370515136208022</v>
      </c>
      <c r="F16" s="405">
        <v>2</v>
      </c>
      <c r="G16" s="125">
        <v>116904.03200000001</v>
      </c>
      <c r="H16" s="123">
        <v>2915700</v>
      </c>
      <c r="I16" s="239">
        <f t="shared" si="3"/>
        <v>24.940970385007763</v>
      </c>
    </row>
    <row r="17" spans="1:9" s="137" customFormat="1" ht="15" x14ac:dyDescent="0.25">
      <c r="A17" s="222" t="s">
        <v>182</v>
      </c>
      <c r="B17" s="402">
        <v>11</v>
      </c>
      <c r="C17" s="261">
        <v>4124080</v>
      </c>
      <c r="D17" s="403">
        <v>84308174.049999997</v>
      </c>
      <c r="E17" s="404">
        <f t="shared" si="2"/>
        <v>20.442904611452736</v>
      </c>
      <c r="F17" s="405">
        <v>90</v>
      </c>
      <c r="G17" s="125">
        <v>2210529</v>
      </c>
      <c r="H17" s="123">
        <v>87172967.930000007</v>
      </c>
      <c r="I17" s="239">
        <f t="shared" si="3"/>
        <v>39.435342368274746</v>
      </c>
    </row>
    <row r="18" spans="1:9" s="137" customFormat="1" ht="15" x14ac:dyDescent="0.25">
      <c r="A18" s="222" t="s">
        <v>181</v>
      </c>
      <c r="B18" s="402">
        <v>9814</v>
      </c>
      <c r="C18" s="261">
        <v>19347146.250000004</v>
      </c>
      <c r="D18" s="403">
        <v>209518877.23999876</v>
      </c>
      <c r="E18" s="404">
        <f t="shared" si="2"/>
        <v>10.829446086396267</v>
      </c>
      <c r="F18" s="405">
        <v>1025</v>
      </c>
      <c r="G18" s="125">
        <v>6289275</v>
      </c>
      <c r="H18" s="123">
        <v>117037175.77000007</v>
      </c>
      <c r="I18" s="239">
        <f t="shared" si="3"/>
        <v>18.609009109953067</v>
      </c>
    </row>
    <row r="19" spans="1:9" s="137" customFormat="1" ht="15" x14ac:dyDescent="0.25">
      <c r="A19" s="222" t="s">
        <v>183</v>
      </c>
      <c r="B19" s="402">
        <v>6247</v>
      </c>
      <c r="C19" s="261">
        <v>153939368</v>
      </c>
      <c r="D19" s="403">
        <v>822691251.64000046</v>
      </c>
      <c r="E19" s="404">
        <f t="shared" si="2"/>
        <v>5.3442550942524365</v>
      </c>
      <c r="F19" s="405">
        <v>1598</v>
      </c>
      <c r="G19" s="125">
        <v>17090203</v>
      </c>
      <c r="H19" s="123">
        <v>406901372.6899994</v>
      </c>
      <c r="I19" s="239">
        <f t="shared" si="3"/>
        <v>23.809042683109112</v>
      </c>
    </row>
    <row r="20" spans="1:9" s="137" customFormat="1" ht="15" x14ac:dyDescent="0.25">
      <c r="A20" s="222" t="s">
        <v>43</v>
      </c>
      <c r="B20" s="402">
        <v>168</v>
      </c>
      <c r="C20" s="261">
        <v>3344265</v>
      </c>
      <c r="D20" s="403">
        <v>28466239.169999991</v>
      </c>
      <c r="E20" s="404">
        <f t="shared" si="2"/>
        <v>8.5119567887114176</v>
      </c>
      <c r="F20" s="395">
        <v>0</v>
      </c>
      <c r="G20" s="122">
        <v>0</v>
      </c>
      <c r="H20" s="122">
        <v>0</v>
      </c>
      <c r="I20" s="122">
        <v>0</v>
      </c>
    </row>
    <row r="21" spans="1:9" s="137" customFormat="1" ht="15" x14ac:dyDescent="0.25">
      <c r="A21" s="222" t="s">
        <v>44</v>
      </c>
      <c r="B21" s="402">
        <v>1595</v>
      </c>
      <c r="C21" s="261">
        <v>230908081.40000039</v>
      </c>
      <c r="D21" s="403">
        <v>1194455022.1870003</v>
      </c>
      <c r="E21" s="404">
        <f t="shared" si="2"/>
        <v>5.1728593254293882</v>
      </c>
      <c r="F21" s="405">
        <v>6930</v>
      </c>
      <c r="G21" s="125">
        <v>194438296.3600001</v>
      </c>
      <c r="H21" s="123">
        <v>5834151945</v>
      </c>
      <c r="I21" s="239">
        <f>H21/G21</f>
        <v>30.005158727569491</v>
      </c>
    </row>
    <row r="22" spans="1:9" s="137" customFormat="1" ht="15" x14ac:dyDescent="0.25">
      <c r="A22" s="222" t="s">
        <v>45</v>
      </c>
      <c r="B22" s="402">
        <v>2636</v>
      </c>
      <c r="C22" s="261">
        <v>45461013</v>
      </c>
      <c r="D22" s="403">
        <v>339831372</v>
      </c>
      <c r="E22" s="404">
        <f t="shared" si="2"/>
        <v>7.475226563913127</v>
      </c>
      <c r="F22" s="405">
        <v>17</v>
      </c>
      <c r="G22" s="125">
        <v>1043251</v>
      </c>
      <c r="H22" s="123">
        <v>8133987</v>
      </c>
      <c r="I22" s="239">
        <f>H22/G22</f>
        <v>7.7967689463034304</v>
      </c>
    </row>
    <row r="23" spans="1:9" s="137" customFormat="1" ht="15" x14ac:dyDescent="0.25">
      <c r="A23" s="222" t="s">
        <v>46</v>
      </c>
      <c r="B23" s="402">
        <v>245</v>
      </c>
      <c r="C23" s="261">
        <v>1218877.3</v>
      </c>
      <c r="D23" s="403">
        <v>8065735.6200000001</v>
      </c>
      <c r="E23" s="404">
        <f t="shared" si="2"/>
        <v>6.6173482925639844</v>
      </c>
      <c r="F23" s="405">
        <v>15</v>
      </c>
      <c r="G23" s="125">
        <v>229688</v>
      </c>
      <c r="H23" s="123">
        <v>4063663.5900000003</v>
      </c>
      <c r="I23" s="239">
        <f>H23/G23</f>
        <v>17.692102286580059</v>
      </c>
    </row>
    <row r="24" spans="1:9" s="137" customFormat="1" ht="15" x14ac:dyDescent="0.25">
      <c r="A24" s="222" t="s">
        <v>189</v>
      </c>
      <c r="B24" s="402">
        <v>35177</v>
      </c>
      <c r="C24" s="261">
        <v>435327192.36000013</v>
      </c>
      <c r="D24" s="403">
        <v>1295247338.4039974</v>
      </c>
      <c r="E24" s="404">
        <f t="shared" si="2"/>
        <v>2.9753421360659544</v>
      </c>
      <c r="F24" s="405">
        <v>326</v>
      </c>
      <c r="G24" s="125">
        <v>4293589</v>
      </c>
      <c r="H24" s="123">
        <v>11384904.888999997</v>
      </c>
      <c r="I24" s="239">
        <f>H24/G24</f>
        <v>2.6516056588089816</v>
      </c>
    </row>
    <row r="25" spans="1:9" s="137" customFormat="1" ht="15.75" thickBot="1" x14ac:dyDescent="0.3">
      <c r="A25" s="240" t="s">
        <v>184</v>
      </c>
      <c r="B25" s="193">
        <v>0</v>
      </c>
      <c r="C25" s="394">
        <v>0</v>
      </c>
      <c r="D25" s="394">
        <v>0</v>
      </c>
      <c r="E25" s="394">
        <v>0</v>
      </c>
      <c r="F25" s="405">
        <v>1</v>
      </c>
      <c r="G25" s="125">
        <v>3552.8440000000001</v>
      </c>
      <c r="H25" s="126">
        <v>152092</v>
      </c>
      <c r="I25" s="239">
        <f t="shared" si="1"/>
        <v>42.808521848975076</v>
      </c>
    </row>
    <row r="26" spans="1:9" s="137" customFormat="1" ht="15.75" thickBot="1" x14ac:dyDescent="0.3">
      <c r="A26" s="241" t="s">
        <v>3</v>
      </c>
      <c r="B26" s="406">
        <f>SUM(B4:B25)</f>
        <v>253481</v>
      </c>
      <c r="C26" s="407">
        <f>SUM(C4:C25)</f>
        <v>2520990604.8990002</v>
      </c>
      <c r="D26" s="408">
        <f>SUM(D4:D25)</f>
        <v>11644641734.982069</v>
      </c>
      <c r="E26" s="407"/>
      <c r="F26" s="409">
        <f>SUM(F4:F25)</f>
        <v>19644</v>
      </c>
      <c r="G26" s="242">
        <f>SUM(G4:G25)</f>
        <v>283125363.71600008</v>
      </c>
      <c r="H26" s="243">
        <f>SUM(H4:H25)</f>
        <v>7103442154.802</v>
      </c>
      <c r="I26" s="244"/>
    </row>
    <row r="27" spans="1:9" s="106" customFormat="1" ht="15" x14ac:dyDescent="0.25">
      <c r="E27" s="245"/>
      <c r="F27" s="246"/>
      <c r="G27" s="246"/>
      <c r="H27" s="175"/>
      <c r="I27" s="245"/>
    </row>
    <row r="28" spans="1:9" s="106" customFormat="1" ht="15" x14ac:dyDescent="0.25">
      <c r="A28" s="119" t="s">
        <v>299</v>
      </c>
      <c r="E28" s="245"/>
      <c r="F28" s="246"/>
      <c r="G28" s="246"/>
      <c r="H28" s="175"/>
      <c r="I28" s="245"/>
    </row>
    <row r="29" spans="1:9" s="106" customFormat="1" ht="15" x14ac:dyDescent="0.25">
      <c r="A29" s="106" t="s">
        <v>309</v>
      </c>
      <c r="E29" s="245"/>
      <c r="F29" s="246"/>
      <c r="G29" s="247"/>
      <c r="H29" s="248"/>
      <c r="I29" s="245"/>
    </row>
    <row r="30" spans="1:9" s="106" customFormat="1" ht="15" x14ac:dyDescent="0.25">
      <c r="A30" s="156" t="s">
        <v>302</v>
      </c>
      <c r="B30" s="153"/>
      <c r="C30" s="154"/>
      <c r="D30" s="155"/>
      <c r="E30" s="153"/>
      <c r="F30" s="154"/>
      <c r="G30" s="249"/>
      <c r="H30" s="248"/>
      <c r="I30" s="245"/>
    </row>
    <row r="31" spans="1:9" s="106" customFormat="1" ht="15" x14ac:dyDescent="0.25">
      <c r="A31" s="119" t="s">
        <v>310</v>
      </c>
      <c r="B31" s="122"/>
      <c r="E31" s="245"/>
      <c r="F31" s="246"/>
      <c r="G31" s="249"/>
      <c r="H31" s="250"/>
      <c r="I31" s="245"/>
    </row>
    <row r="32" spans="1:9" s="106" customFormat="1" ht="15" x14ac:dyDescent="0.25">
      <c r="A32" s="548" t="s">
        <v>296</v>
      </c>
      <c r="B32" s="548"/>
      <c r="C32" s="548"/>
      <c r="D32" s="548"/>
      <c r="E32" s="548"/>
      <c r="F32" s="548"/>
      <c r="G32" s="249"/>
      <c r="H32" s="250"/>
      <c r="I32" s="245"/>
    </row>
    <row r="33" spans="1:8" s="106" customFormat="1" ht="15" x14ac:dyDescent="0.25">
      <c r="A33" s="548"/>
      <c r="B33" s="548"/>
      <c r="C33" s="548"/>
      <c r="D33" s="548"/>
      <c r="E33" s="548"/>
      <c r="F33" s="548"/>
      <c r="G33" s="249"/>
      <c r="H33" s="250"/>
    </row>
    <row r="34" spans="1:8" s="2" customFormat="1" ht="14.25" x14ac:dyDescent="0.2">
      <c r="A34" s="491"/>
      <c r="B34" s="495"/>
      <c r="E34" s="497"/>
      <c r="F34" s="498"/>
      <c r="G34" s="499"/>
      <c r="H34" s="500"/>
    </row>
    <row r="35" spans="1:8" s="2" customFormat="1" ht="14.25" x14ac:dyDescent="0.2">
      <c r="A35" s="491"/>
      <c r="B35" s="495"/>
      <c r="E35" s="497"/>
      <c r="F35" s="498"/>
      <c r="G35" s="499"/>
      <c r="H35" s="500"/>
    </row>
    <row r="36" spans="1:8" s="2" customFormat="1" ht="14.25" x14ac:dyDescent="0.2">
      <c r="A36" s="491"/>
      <c r="B36" s="495"/>
      <c r="E36" s="497"/>
      <c r="F36" s="498"/>
      <c r="G36" s="499"/>
      <c r="H36" s="500"/>
    </row>
    <row r="37" spans="1:8" s="2" customFormat="1" ht="14.25" x14ac:dyDescent="0.2">
      <c r="A37" s="491"/>
      <c r="B37" s="495"/>
      <c r="E37" s="497"/>
      <c r="F37" s="498"/>
      <c r="G37" s="499"/>
      <c r="H37" s="500"/>
    </row>
    <row r="38" spans="1:8" s="2" customFormat="1" ht="14.25" x14ac:dyDescent="0.2">
      <c r="A38" s="491"/>
      <c r="B38" s="495"/>
      <c r="E38" s="497"/>
      <c r="F38" s="498"/>
      <c r="G38" s="499"/>
      <c r="H38" s="500"/>
    </row>
    <row r="39" spans="1:8" s="2" customFormat="1" ht="14.25" x14ac:dyDescent="0.2">
      <c r="A39" s="491"/>
      <c r="B39" s="495"/>
      <c r="E39" s="497"/>
      <c r="F39" s="498"/>
      <c r="G39" s="499"/>
      <c r="H39" s="500"/>
    </row>
    <row r="40" spans="1:8" s="2" customFormat="1" ht="14.25" x14ac:dyDescent="0.2">
      <c r="A40" s="491"/>
      <c r="B40" s="495"/>
      <c r="E40" s="497"/>
      <c r="F40" s="498"/>
      <c r="G40" s="499"/>
      <c r="H40" s="500"/>
    </row>
    <row r="41" spans="1:8" s="2" customFormat="1" ht="14.25" x14ac:dyDescent="0.2">
      <c r="A41" s="491"/>
      <c r="B41" s="495"/>
      <c r="E41" s="497"/>
      <c r="F41" s="498"/>
      <c r="G41" s="499"/>
      <c r="H41" s="500"/>
    </row>
    <row r="42" spans="1:8" s="2" customFormat="1" ht="14.25" x14ac:dyDescent="0.2">
      <c r="A42" s="491"/>
      <c r="B42" s="495"/>
      <c r="E42" s="497"/>
      <c r="F42" s="498"/>
      <c r="G42" s="499"/>
      <c r="H42" s="500"/>
    </row>
    <row r="43" spans="1:8" s="2" customFormat="1" ht="14.25" x14ac:dyDescent="0.2">
      <c r="A43" s="491"/>
      <c r="B43" s="495"/>
      <c r="E43" s="497"/>
      <c r="F43" s="498"/>
      <c r="G43" s="499"/>
      <c r="H43" s="500"/>
    </row>
    <row r="44" spans="1:8" s="2" customFormat="1" ht="14.25" x14ac:dyDescent="0.2">
      <c r="A44" s="491"/>
      <c r="B44" s="495"/>
      <c r="E44" s="497"/>
      <c r="F44" s="498"/>
      <c r="G44" s="499"/>
      <c r="H44" s="500"/>
    </row>
    <row r="45" spans="1:8" s="2" customFormat="1" ht="14.25" x14ac:dyDescent="0.2">
      <c r="A45" s="491"/>
      <c r="B45" s="495"/>
      <c r="E45" s="497"/>
      <c r="F45" s="498"/>
      <c r="G45" s="499"/>
      <c r="H45" s="500"/>
    </row>
    <row r="46" spans="1:8" s="2" customFormat="1" ht="14.25" x14ac:dyDescent="0.2">
      <c r="A46" s="491"/>
      <c r="B46" s="495"/>
      <c r="E46" s="497"/>
      <c r="F46" s="498"/>
      <c r="G46" s="499"/>
      <c r="H46" s="500"/>
    </row>
    <row r="47" spans="1:8" s="2" customFormat="1" ht="14.25" x14ac:dyDescent="0.2">
      <c r="A47" s="491"/>
      <c r="B47" s="495"/>
      <c r="E47" s="497"/>
      <c r="F47" s="498"/>
      <c r="G47" s="499"/>
      <c r="H47" s="500"/>
    </row>
    <row r="48" spans="1:8" s="2" customFormat="1" ht="14.25" x14ac:dyDescent="0.2">
      <c r="A48" s="491"/>
      <c r="B48" s="495"/>
      <c r="E48" s="497"/>
      <c r="F48" s="498"/>
      <c r="G48" s="499"/>
      <c r="H48" s="500"/>
    </row>
    <row r="49" spans="1:9" s="2" customFormat="1" ht="14.25" x14ac:dyDescent="0.2">
      <c r="A49" s="491"/>
      <c r="B49" s="495"/>
      <c r="E49" s="497"/>
      <c r="F49" s="498"/>
      <c r="G49" s="499"/>
      <c r="H49" s="500"/>
    </row>
    <row r="50" spans="1:9" s="2" customFormat="1" ht="14.25" x14ac:dyDescent="0.2">
      <c r="A50" s="491"/>
      <c r="B50" s="495"/>
      <c r="E50" s="497"/>
      <c r="F50" s="498"/>
      <c r="G50" s="499"/>
      <c r="H50" s="500"/>
    </row>
    <row r="51" spans="1:9" s="2" customFormat="1" ht="14.25" x14ac:dyDescent="0.2">
      <c r="A51" s="491"/>
      <c r="B51" s="495"/>
      <c r="E51" s="497"/>
      <c r="F51" s="498"/>
      <c r="G51" s="499"/>
      <c r="H51" s="500"/>
    </row>
    <row r="52" spans="1:9" s="2" customFormat="1" ht="14.25" x14ac:dyDescent="0.2">
      <c r="E52" s="497"/>
      <c r="F52" s="498"/>
      <c r="G52" s="499"/>
      <c r="H52" s="500"/>
    </row>
    <row r="53" spans="1:9" s="2" customFormat="1" ht="14.25" x14ac:dyDescent="0.2">
      <c r="E53" s="497"/>
      <c r="F53" s="498"/>
      <c r="G53" s="499"/>
      <c r="H53" s="500"/>
    </row>
    <row r="54" spans="1:9" s="2" customFormat="1" ht="14.25" x14ac:dyDescent="0.2">
      <c r="E54" s="497"/>
      <c r="F54" s="498"/>
      <c r="G54" s="499"/>
      <c r="H54" s="500"/>
    </row>
    <row r="55" spans="1:9" s="2" customFormat="1" ht="14.25" x14ac:dyDescent="0.2">
      <c r="E55" s="497"/>
      <c r="F55" s="498"/>
      <c r="G55" s="499"/>
      <c r="H55" s="500"/>
    </row>
    <row r="56" spans="1:9" s="2" customFormat="1" ht="14.25" x14ac:dyDescent="0.2">
      <c r="E56" s="497"/>
      <c r="F56" s="498"/>
      <c r="G56" s="501"/>
      <c r="H56" s="501"/>
    </row>
    <row r="57" spans="1:9" s="2" customFormat="1" ht="15" x14ac:dyDescent="0.25">
      <c r="E57" s="497"/>
      <c r="F57" s="498"/>
      <c r="G57" s="502"/>
      <c r="H57" s="503"/>
    </row>
    <row r="58" spans="1:9" x14ac:dyDescent="0.2">
      <c r="G58" s="19"/>
      <c r="H58" s="19"/>
      <c r="I58" s="6"/>
    </row>
    <row r="59" spans="1:9" x14ac:dyDescent="0.2">
      <c r="G59" s="19"/>
      <c r="I59" s="6"/>
    </row>
    <row r="60" spans="1:9" x14ac:dyDescent="0.2">
      <c r="E60" s="6"/>
      <c r="F60" s="6"/>
      <c r="G60" s="19"/>
      <c r="H60" s="19"/>
      <c r="I60" s="6"/>
    </row>
  </sheetData>
  <mergeCells count="1">
    <mergeCell ref="A32:F33"/>
  </mergeCells>
  <pageMargins left="0.7" right="0.7" top="0.75" bottom="0.75" header="0.3" footer="0.3"/>
  <pageSetup orientation="landscape" r:id="rId1"/>
  <ignoredErrors>
    <ignoredError sqref="E25 I7 I20"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Sheet1</vt:lpstr>
      <vt:lpstr>Index</vt:lpstr>
      <vt:lpstr>1.Key Stats</vt:lpstr>
      <vt:lpstr>2.CostSF</vt:lpstr>
      <vt:lpstr>3.Bldg Use</vt:lpstr>
      <vt:lpstr>4.BldgUseTrend</vt:lpstr>
      <vt:lpstr>5.OfficeTrendbyAgency</vt:lpstr>
      <vt:lpstr>6.WarehouseTrendbyAgency</vt:lpstr>
      <vt:lpstr>7.Bldgs</vt:lpstr>
      <vt:lpstr>8.Utilization</vt:lpstr>
      <vt:lpstr>9.SFbyState</vt:lpstr>
      <vt:lpstr>10.StructuresbyAgency</vt:lpstr>
      <vt:lpstr>11.StructuresbyUse</vt:lpstr>
      <vt:lpstr>12.LandbyAgency</vt:lpstr>
      <vt:lpstr>13.LandbyState</vt:lpstr>
      <vt:lpstr>14.Agency Disposition</vt:lpstr>
      <vt:lpstr>15.DispositionBldg</vt:lpstr>
      <vt:lpstr>16.DispositionStruct</vt:lpstr>
      <vt:lpstr>17.DispositionLand</vt:lpstr>
      <vt:lpstr>18.Historic Designation</vt:lpstr>
      <vt:lpstr>19.HistoricbyState</vt:lpstr>
      <vt:lpstr>20.HistoricbyAgency</vt:lpstr>
      <vt:lpstr>21.Sustainability</vt:lpstr>
      <vt:lpstr>22.Status</vt:lpstr>
      <vt:lpstr>23. Repair Needs Buildings</vt:lpstr>
      <vt:lpstr>24.Repair Needs Structures</vt:lpstr>
      <vt:lpstr>ColRangeStyle1</vt:lpstr>
      <vt:lpstr>'1.Key Stats'!Print_Area</vt:lpstr>
      <vt:lpstr>'10.StructuresbyAgency'!Print_Area</vt:lpstr>
      <vt:lpstr>'11.StructuresbyUse'!Print_Area</vt:lpstr>
      <vt:lpstr>'12.LandbyAgency'!Print_Area</vt:lpstr>
      <vt:lpstr>'13.LandbyState'!Print_Area</vt:lpstr>
      <vt:lpstr>'14.Agency Disposition'!Print_Area</vt:lpstr>
      <vt:lpstr>'15.DispositionBldg'!Print_Area</vt:lpstr>
      <vt:lpstr>'18.Historic Designation'!Print_Area</vt:lpstr>
      <vt:lpstr>'19.HistoricbyState'!Print_Area</vt:lpstr>
      <vt:lpstr>'2.CostSF'!Print_Area</vt:lpstr>
      <vt:lpstr>'20.HistoricbyAgency'!Print_Area</vt:lpstr>
      <vt:lpstr>'21.Sustainability'!Print_Area</vt:lpstr>
      <vt:lpstr>'22.Status'!Print_Area</vt:lpstr>
      <vt:lpstr>'3.Bldg Use'!Print_Area</vt:lpstr>
      <vt:lpstr>'4.BldgUseTrend'!Print_Area</vt:lpstr>
      <vt:lpstr>'5.OfficeTrendbyAgency'!Print_Area</vt:lpstr>
      <vt:lpstr>'6.WarehouseTrendbyAgency'!Print_Area</vt:lpstr>
      <vt:lpstr>'7.Bldgs'!Print_Area</vt:lpstr>
      <vt:lpstr>'8.Utilization'!Print_Area</vt:lpstr>
      <vt:lpstr>'9.SFbyState'!Print_Area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ChristineNNimerala</cp:lastModifiedBy>
  <cp:lastPrinted>2015-03-31T14:30:03Z</cp:lastPrinted>
  <dcterms:created xsi:type="dcterms:W3CDTF">2014-08-18T14:43:45Z</dcterms:created>
  <dcterms:modified xsi:type="dcterms:W3CDTF">2016-05-31T12:50:05Z</dcterms:modified>
</cp:coreProperties>
</file>