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15" windowWidth="8475" windowHeight="4170" tabRatio="740"/>
  </bookViews>
  <sheets>
    <sheet name="CLIN 210000 Summary" sheetId="11" r:id="rId1"/>
    <sheet name="Contract Year 1 - Detail" sheetId="2" r:id="rId2"/>
    <sheet name="Contact Year 2 - Detail" sheetId="22" r:id="rId3"/>
    <sheet name="Contract Year 3 - Detail" sheetId="23" r:id="rId4"/>
    <sheet name="Contract Year 4 - Detail" sheetId="24" r:id="rId5"/>
    <sheet name="Contract Year 5 - Detail" sheetId="25" r:id="rId6"/>
    <sheet name="Contract Year 6 (Opt 1) -Detail" sheetId="26" r:id="rId7"/>
    <sheet name="Contract Year 7 (Opt 1) -Detail" sheetId="27" r:id="rId8"/>
    <sheet name="Contract Year 8 (Opt 1) -Detail" sheetId="28" r:id="rId9"/>
    <sheet name="Contract Year 9 (Opt 2) -Detail" sheetId="29" r:id="rId10"/>
    <sheet name="Contract Year 10 (Opt 2)-Detail" sheetId="30" r:id="rId11"/>
    <sheet name="CY 11-FAR 52.217-8 (6 mo extn)" sheetId="31" r:id="rId12"/>
    <sheet name="Labor Categories_W_PRICES" sheetId="12" r:id="rId13"/>
    <sheet name="Sheet1" sheetId="32" r:id="rId14"/>
  </sheets>
  <calcPr calcId="145621"/>
</workbook>
</file>

<file path=xl/calcChain.xml><?xml version="1.0" encoding="utf-8"?>
<calcChain xmlns="http://schemas.openxmlformats.org/spreadsheetml/2006/main">
  <c r="I12" i="28" l="1"/>
  <c r="I10" i="28"/>
  <c r="A22" i="11" l="1"/>
  <c r="I30" i="31"/>
  <c r="T29" i="31"/>
  <c r="S29" i="31"/>
  <c r="R29" i="31"/>
  <c r="Q29" i="31"/>
  <c r="P29" i="31"/>
  <c r="O29" i="31"/>
  <c r="N29" i="31"/>
  <c r="M29" i="31"/>
  <c r="L29" i="31"/>
  <c r="K29" i="31"/>
  <c r="I28" i="31"/>
  <c r="H28" i="31"/>
  <c r="I27" i="31"/>
  <c r="T26" i="31"/>
  <c r="S26" i="31"/>
  <c r="R26" i="31"/>
  <c r="Q26" i="31"/>
  <c r="P26" i="31"/>
  <c r="O26" i="31"/>
  <c r="N26" i="31"/>
  <c r="M26" i="31"/>
  <c r="L26" i="31"/>
  <c r="K26" i="31"/>
  <c r="I25" i="31"/>
  <c r="I24" i="31"/>
  <c r="T23" i="31"/>
  <c r="S23" i="31"/>
  <c r="R23" i="31"/>
  <c r="Q23" i="31"/>
  <c r="P23" i="31"/>
  <c r="O23" i="31"/>
  <c r="N23" i="31"/>
  <c r="M23" i="31"/>
  <c r="L23" i="31"/>
  <c r="K23" i="31"/>
  <c r="I22" i="31"/>
  <c r="H22" i="31"/>
  <c r="I21" i="31"/>
  <c r="T20" i="31"/>
  <c r="S20" i="31"/>
  <c r="R20" i="31"/>
  <c r="Q20" i="31"/>
  <c r="P20" i="31"/>
  <c r="O20" i="31"/>
  <c r="N20" i="31"/>
  <c r="M20" i="31"/>
  <c r="L20" i="31"/>
  <c r="K20" i="31"/>
  <c r="I19" i="31"/>
  <c r="H19" i="31"/>
  <c r="I18" i="31"/>
  <c r="T17" i="31"/>
  <c r="S17" i="31"/>
  <c r="R17" i="31"/>
  <c r="Q17" i="31"/>
  <c r="P17" i="31"/>
  <c r="O17" i="31"/>
  <c r="N17" i="31"/>
  <c r="M17" i="31"/>
  <c r="L17" i="31"/>
  <c r="K17" i="31"/>
  <c r="I16" i="31"/>
  <c r="H16" i="31"/>
  <c r="I15" i="31"/>
  <c r="T14" i="31"/>
  <c r="S14" i="31"/>
  <c r="R14" i="31"/>
  <c r="Q14" i="31"/>
  <c r="P14" i="31"/>
  <c r="O14" i="31"/>
  <c r="N14" i="31"/>
  <c r="M14" i="31"/>
  <c r="L14" i="31"/>
  <c r="K14" i="31"/>
  <c r="I13" i="31"/>
  <c r="H13" i="31"/>
  <c r="I12" i="31"/>
  <c r="T11" i="31"/>
  <c r="S11" i="31"/>
  <c r="R11" i="31"/>
  <c r="Q11" i="31"/>
  <c r="P11" i="31"/>
  <c r="O11" i="31"/>
  <c r="N11" i="31"/>
  <c r="M11" i="31"/>
  <c r="L11" i="31"/>
  <c r="K11" i="31"/>
  <c r="I10" i="31"/>
  <c r="I9" i="31"/>
  <c r="T8" i="31"/>
  <c r="S8" i="31"/>
  <c r="R8" i="31"/>
  <c r="Q8" i="31"/>
  <c r="P8" i="31"/>
  <c r="O8" i="31"/>
  <c r="N8" i="31"/>
  <c r="M8" i="31"/>
  <c r="L8" i="31"/>
  <c r="K8" i="31"/>
  <c r="I7" i="31"/>
  <c r="H7" i="31"/>
  <c r="I6" i="31"/>
  <c r="T5" i="31"/>
  <c r="S5" i="31"/>
  <c r="R5" i="31"/>
  <c r="Q5" i="31"/>
  <c r="P5" i="31"/>
  <c r="O5" i="31"/>
  <c r="N5" i="31"/>
  <c r="M5" i="31"/>
  <c r="L5" i="31"/>
  <c r="K5" i="31"/>
  <c r="I4" i="31"/>
  <c r="H4" i="31"/>
  <c r="A21" i="11"/>
  <c r="A20" i="11"/>
  <c r="A19" i="11"/>
  <c r="I30" i="30"/>
  <c r="T29" i="30"/>
  <c r="S29" i="30"/>
  <c r="R29" i="30"/>
  <c r="Q29" i="30"/>
  <c r="P29" i="30"/>
  <c r="O29" i="30"/>
  <c r="N29" i="30"/>
  <c r="M29" i="30"/>
  <c r="L29" i="30"/>
  <c r="K29" i="30"/>
  <c r="I28" i="30"/>
  <c r="H28" i="30"/>
  <c r="I27" i="30"/>
  <c r="T26" i="30"/>
  <c r="S26" i="30"/>
  <c r="R26" i="30"/>
  <c r="Q26" i="30"/>
  <c r="P26" i="30"/>
  <c r="O26" i="30"/>
  <c r="N26" i="30"/>
  <c r="M26" i="30"/>
  <c r="L26" i="30"/>
  <c r="K26" i="30"/>
  <c r="I25" i="30"/>
  <c r="I24" i="30"/>
  <c r="T23" i="30"/>
  <c r="S23" i="30"/>
  <c r="R23" i="30"/>
  <c r="Q23" i="30"/>
  <c r="P23" i="30"/>
  <c r="O23" i="30"/>
  <c r="N23" i="30"/>
  <c r="M23" i="30"/>
  <c r="L23" i="30"/>
  <c r="K23" i="30"/>
  <c r="I22" i="30"/>
  <c r="H22" i="30"/>
  <c r="I21" i="30"/>
  <c r="T20" i="30"/>
  <c r="S20" i="30"/>
  <c r="R20" i="30"/>
  <c r="Q20" i="30"/>
  <c r="P20" i="30"/>
  <c r="O20" i="30"/>
  <c r="N20" i="30"/>
  <c r="M20" i="30"/>
  <c r="L20" i="30"/>
  <c r="K20" i="30"/>
  <c r="I19" i="30"/>
  <c r="H19" i="30"/>
  <c r="I18" i="30"/>
  <c r="T17" i="30"/>
  <c r="S17" i="30"/>
  <c r="R17" i="30"/>
  <c r="Q17" i="30"/>
  <c r="P17" i="30"/>
  <c r="O17" i="30"/>
  <c r="N17" i="30"/>
  <c r="M17" i="30"/>
  <c r="L17" i="30"/>
  <c r="K17" i="30"/>
  <c r="I16" i="30"/>
  <c r="H16" i="30"/>
  <c r="I15" i="30"/>
  <c r="T14" i="30"/>
  <c r="S14" i="30"/>
  <c r="R14" i="30"/>
  <c r="Q14" i="30"/>
  <c r="P14" i="30"/>
  <c r="O14" i="30"/>
  <c r="N14" i="30"/>
  <c r="M14" i="30"/>
  <c r="L14" i="30"/>
  <c r="K14" i="30"/>
  <c r="I13" i="30"/>
  <c r="H13" i="30"/>
  <c r="I12" i="30"/>
  <c r="T11" i="30"/>
  <c r="S11" i="30"/>
  <c r="R11" i="30"/>
  <c r="Q11" i="30"/>
  <c r="P11" i="30"/>
  <c r="O11" i="30"/>
  <c r="N11" i="30"/>
  <c r="M11" i="30"/>
  <c r="L11" i="30"/>
  <c r="K11" i="30"/>
  <c r="I10" i="30"/>
  <c r="I9" i="30"/>
  <c r="T8" i="30"/>
  <c r="S8" i="30"/>
  <c r="R8" i="30"/>
  <c r="Q8" i="30"/>
  <c r="P8" i="30"/>
  <c r="O8" i="30"/>
  <c r="N8" i="30"/>
  <c r="M8" i="30"/>
  <c r="L8" i="30"/>
  <c r="K8" i="30"/>
  <c r="I7" i="30"/>
  <c r="H7" i="30"/>
  <c r="I6" i="30"/>
  <c r="T5" i="30"/>
  <c r="S5" i="30"/>
  <c r="R5" i="30"/>
  <c r="Q5" i="30"/>
  <c r="P5" i="30"/>
  <c r="O5" i="30"/>
  <c r="N5" i="30"/>
  <c r="M5" i="30"/>
  <c r="L5" i="30"/>
  <c r="K5" i="30"/>
  <c r="I4" i="30"/>
  <c r="H4" i="30"/>
  <c r="I30" i="29"/>
  <c r="T29" i="29"/>
  <c r="S29" i="29"/>
  <c r="R29" i="29"/>
  <c r="Q29" i="29"/>
  <c r="P29" i="29"/>
  <c r="O29" i="29"/>
  <c r="N29" i="29"/>
  <c r="M29" i="29"/>
  <c r="L29" i="29"/>
  <c r="K29" i="29"/>
  <c r="I28" i="29"/>
  <c r="H28" i="29"/>
  <c r="I27" i="29"/>
  <c r="T26" i="29"/>
  <c r="S26" i="29"/>
  <c r="R26" i="29"/>
  <c r="Q26" i="29"/>
  <c r="P26" i="29"/>
  <c r="O26" i="29"/>
  <c r="N26" i="29"/>
  <c r="M26" i="29"/>
  <c r="L26" i="29"/>
  <c r="K26" i="29"/>
  <c r="I25" i="29"/>
  <c r="I24" i="29"/>
  <c r="T23" i="29"/>
  <c r="S23" i="29"/>
  <c r="R23" i="29"/>
  <c r="Q23" i="29"/>
  <c r="P23" i="29"/>
  <c r="O23" i="29"/>
  <c r="N23" i="29"/>
  <c r="M23" i="29"/>
  <c r="L23" i="29"/>
  <c r="K23" i="29"/>
  <c r="I22" i="29"/>
  <c r="H22" i="29"/>
  <c r="I21" i="29"/>
  <c r="T20" i="29"/>
  <c r="S20" i="29"/>
  <c r="R20" i="29"/>
  <c r="Q20" i="29"/>
  <c r="P20" i="29"/>
  <c r="O20" i="29"/>
  <c r="N20" i="29"/>
  <c r="M20" i="29"/>
  <c r="L20" i="29"/>
  <c r="K20" i="29"/>
  <c r="I19" i="29"/>
  <c r="H19" i="29"/>
  <c r="I18" i="29"/>
  <c r="T17" i="29"/>
  <c r="S17" i="29"/>
  <c r="R17" i="29"/>
  <c r="Q17" i="29"/>
  <c r="P17" i="29"/>
  <c r="O17" i="29"/>
  <c r="N17" i="29"/>
  <c r="M17" i="29"/>
  <c r="L17" i="29"/>
  <c r="K17" i="29"/>
  <c r="I16" i="29"/>
  <c r="H16" i="29"/>
  <c r="I15" i="29"/>
  <c r="T14" i="29"/>
  <c r="S14" i="29"/>
  <c r="R14" i="29"/>
  <c r="Q14" i="29"/>
  <c r="P14" i="29"/>
  <c r="O14" i="29"/>
  <c r="N14" i="29"/>
  <c r="M14" i="29"/>
  <c r="L14" i="29"/>
  <c r="K14" i="29"/>
  <c r="I13" i="29"/>
  <c r="H13" i="29"/>
  <c r="I12" i="29"/>
  <c r="T11" i="29"/>
  <c r="S11" i="29"/>
  <c r="R11" i="29"/>
  <c r="Q11" i="29"/>
  <c r="P11" i="29"/>
  <c r="O11" i="29"/>
  <c r="N11" i="29"/>
  <c r="M11" i="29"/>
  <c r="L11" i="29"/>
  <c r="K11" i="29"/>
  <c r="I10" i="29"/>
  <c r="I9" i="29"/>
  <c r="T8" i="29"/>
  <c r="S8" i="29"/>
  <c r="R8" i="29"/>
  <c r="Q8" i="29"/>
  <c r="P8" i="29"/>
  <c r="O8" i="29"/>
  <c r="N8" i="29"/>
  <c r="M8" i="29"/>
  <c r="L8" i="29"/>
  <c r="K8" i="29"/>
  <c r="I7" i="29"/>
  <c r="H7" i="29"/>
  <c r="I6" i="29"/>
  <c r="T5" i="29"/>
  <c r="S5" i="29"/>
  <c r="R5" i="29"/>
  <c r="Q5" i="29"/>
  <c r="P5" i="29"/>
  <c r="O5" i="29"/>
  <c r="N5" i="29"/>
  <c r="M5" i="29"/>
  <c r="L5" i="29"/>
  <c r="K5" i="29"/>
  <c r="I4" i="29"/>
  <c r="H4" i="29"/>
  <c r="A17" i="11"/>
  <c r="A18" i="11"/>
  <c r="I30" i="28"/>
  <c r="T29" i="28"/>
  <c r="S29" i="28"/>
  <c r="R29" i="28"/>
  <c r="Q29" i="28"/>
  <c r="P29" i="28"/>
  <c r="O29" i="28"/>
  <c r="N29" i="28"/>
  <c r="M29" i="28"/>
  <c r="L29" i="28"/>
  <c r="K29" i="28"/>
  <c r="I28" i="28"/>
  <c r="H28" i="28"/>
  <c r="T26" i="28"/>
  <c r="S26" i="28"/>
  <c r="R26" i="28"/>
  <c r="Q26" i="28"/>
  <c r="P26" i="28"/>
  <c r="O26" i="28"/>
  <c r="N26" i="28"/>
  <c r="M26" i="28"/>
  <c r="L26" i="28"/>
  <c r="K26" i="28"/>
  <c r="I24" i="28"/>
  <c r="T23" i="28"/>
  <c r="S23" i="28"/>
  <c r="R23" i="28"/>
  <c r="Q23" i="28"/>
  <c r="P23" i="28"/>
  <c r="O23" i="28"/>
  <c r="N23" i="28"/>
  <c r="M23" i="28"/>
  <c r="L23" i="28"/>
  <c r="K23" i="28"/>
  <c r="I22" i="28"/>
  <c r="H22" i="28"/>
  <c r="I21" i="28"/>
  <c r="T20" i="28"/>
  <c r="S20" i="28"/>
  <c r="R20" i="28"/>
  <c r="Q20" i="28"/>
  <c r="P20" i="28"/>
  <c r="O20" i="28"/>
  <c r="N20" i="28"/>
  <c r="M20" i="28"/>
  <c r="L20" i="28"/>
  <c r="K20" i="28"/>
  <c r="I19" i="28"/>
  <c r="H19" i="28"/>
  <c r="I18" i="28"/>
  <c r="T17" i="28"/>
  <c r="S17" i="28"/>
  <c r="R17" i="28"/>
  <c r="Q17" i="28"/>
  <c r="P17" i="28"/>
  <c r="O17" i="28"/>
  <c r="N17" i="28"/>
  <c r="M17" i="28"/>
  <c r="L17" i="28"/>
  <c r="K17" i="28"/>
  <c r="I16" i="28"/>
  <c r="H16" i="28"/>
  <c r="I15" i="28"/>
  <c r="T14" i="28"/>
  <c r="S14" i="28"/>
  <c r="R14" i="28"/>
  <c r="Q14" i="28"/>
  <c r="P14" i="28"/>
  <c r="O14" i="28"/>
  <c r="N14" i="28"/>
  <c r="M14" i="28"/>
  <c r="L14" i="28"/>
  <c r="K14" i="28"/>
  <c r="I13" i="28"/>
  <c r="H13" i="28"/>
  <c r="T11" i="28"/>
  <c r="S11" i="28"/>
  <c r="R11" i="28"/>
  <c r="Q11" i="28"/>
  <c r="P11" i="28"/>
  <c r="O11" i="28"/>
  <c r="N11" i="28"/>
  <c r="M11" i="28"/>
  <c r="L11" i="28"/>
  <c r="K11" i="28"/>
  <c r="I9" i="28"/>
  <c r="T8" i="28"/>
  <c r="S8" i="28"/>
  <c r="R8" i="28"/>
  <c r="Q8" i="28"/>
  <c r="P8" i="28"/>
  <c r="O8" i="28"/>
  <c r="N8" i="28"/>
  <c r="M8" i="28"/>
  <c r="L8" i="28"/>
  <c r="K8" i="28"/>
  <c r="I7" i="28"/>
  <c r="H7" i="28"/>
  <c r="I6" i="28"/>
  <c r="T5" i="28"/>
  <c r="S5" i="28"/>
  <c r="R5" i="28"/>
  <c r="Q5" i="28"/>
  <c r="P5" i="28"/>
  <c r="O5" i="28"/>
  <c r="N5" i="28"/>
  <c r="M5" i="28"/>
  <c r="L5" i="28"/>
  <c r="K5" i="28"/>
  <c r="I4" i="28"/>
  <c r="H4" i="28"/>
  <c r="H32" i="28" s="1"/>
  <c r="D19" i="11" s="1"/>
  <c r="I30" i="27"/>
  <c r="T29" i="27"/>
  <c r="S29" i="27"/>
  <c r="R29" i="27"/>
  <c r="Q29" i="27"/>
  <c r="P29" i="27"/>
  <c r="O29" i="27"/>
  <c r="N29" i="27"/>
  <c r="M29" i="27"/>
  <c r="L29" i="27"/>
  <c r="K29" i="27"/>
  <c r="I28" i="27"/>
  <c r="H28" i="27"/>
  <c r="I27" i="27"/>
  <c r="T26" i="27"/>
  <c r="S26" i="27"/>
  <c r="R26" i="27"/>
  <c r="Q26" i="27"/>
  <c r="P26" i="27"/>
  <c r="O26" i="27"/>
  <c r="N26" i="27"/>
  <c r="M26" i="27"/>
  <c r="L26" i="27"/>
  <c r="K26" i="27"/>
  <c r="I25" i="27"/>
  <c r="I24" i="27"/>
  <c r="T23" i="27"/>
  <c r="S23" i="27"/>
  <c r="R23" i="27"/>
  <c r="Q23" i="27"/>
  <c r="P23" i="27"/>
  <c r="O23" i="27"/>
  <c r="N23" i="27"/>
  <c r="M23" i="27"/>
  <c r="L23" i="27"/>
  <c r="K23" i="27"/>
  <c r="I22" i="27"/>
  <c r="H22" i="27"/>
  <c r="I21" i="27"/>
  <c r="T20" i="27"/>
  <c r="S20" i="27"/>
  <c r="R20" i="27"/>
  <c r="Q20" i="27"/>
  <c r="P20" i="27"/>
  <c r="O20" i="27"/>
  <c r="N20" i="27"/>
  <c r="M20" i="27"/>
  <c r="L20" i="27"/>
  <c r="K20" i="27"/>
  <c r="I19" i="27"/>
  <c r="H19" i="27"/>
  <c r="I18" i="27"/>
  <c r="T17" i="27"/>
  <c r="S17" i="27"/>
  <c r="R17" i="27"/>
  <c r="Q17" i="27"/>
  <c r="P17" i="27"/>
  <c r="O17" i="27"/>
  <c r="N17" i="27"/>
  <c r="M17" i="27"/>
  <c r="L17" i="27"/>
  <c r="K17" i="27"/>
  <c r="I16" i="27"/>
  <c r="H16" i="27"/>
  <c r="I15" i="27"/>
  <c r="T14" i="27"/>
  <c r="S14" i="27"/>
  <c r="R14" i="27"/>
  <c r="Q14" i="27"/>
  <c r="P14" i="27"/>
  <c r="O14" i="27"/>
  <c r="N14" i="27"/>
  <c r="M14" i="27"/>
  <c r="L14" i="27"/>
  <c r="K14" i="27"/>
  <c r="I13" i="27"/>
  <c r="H13" i="27"/>
  <c r="I12" i="27"/>
  <c r="T11" i="27"/>
  <c r="S11" i="27"/>
  <c r="R11" i="27"/>
  <c r="Q11" i="27"/>
  <c r="P11" i="27"/>
  <c r="O11" i="27"/>
  <c r="N11" i="27"/>
  <c r="M11" i="27"/>
  <c r="L11" i="27"/>
  <c r="K11" i="27"/>
  <c r="I10" i="27"/>
  <c r="I9" i="27"/>
  <c r="T8" i="27"/>
  <c r="S8" i="27"/>
  <c r="R8" i="27"/>
  <c r="Q8" i="27"/>
  <c r="P8" i="27"/>
  <c r="O8" i="27"/>
  <c r="N8" i="27"/>
  <c r="M8" i="27"/>
  <c r="L8" i="27"/>
  <c r="K8" i="27"/>
  <c r="I7" i="27"/>
  <c r="H7" i="27"/>
  <c r="I6" i="27"/>
  <c r="T5" i="27"/>
  <c r="S5" i="27"/>
  <c r="R5" i="27"/>
  <c r="Q5" i="27"/>
  <c r="P5" i="27"/>
  <c r="O5" i="27"/>
  <c r="N5" i="27"/>
  <c r="M5" i="27"/>
  <c r="L5" i="27"/>
  <c r="K5" i="27"/>
  <c r="I4" i="27"/>
  <c r="H4" i="27"/>
  <c r="I30" i="26"/>
  <c r="T29" i="26"/>
  <c r="S29" i="26"/>
  <c r="R29" i="26"/>
  <c r="Q29" i="26"/>
  <c r="P29" i="26"/>
  <c r="O29" i="26"/>
  <c r="N29" i="26"/>
  <c r="M29" i="26"/>
  <c r="L29" i="26"/>
  <c r="K29" i="26"/>
  <c r="I28" i="26"/>
  <c r="H28" i="26"/>
  <c r="I27" i="26"/>
  <c r="T26" i="26"/>
  <c r="S26" i="26"/>
  <c r="R26" i="26"/>
  <c r="Q26" i="26"/>
  <c r="P26" i="26"/>
  <c r="O26" i="26"/>
  <c r="N26" i="26"/>
  <c r="M26" i="26"/>
  <c r="L26" i="26"/>
  <c r="K26" i="26"/>
  <c r="I25" i="26"/>
  <c r="I24" i="26"/>
  <c r="T23" i="26"/>
  <c r="S23" i="26"/>
  <c r="R23" i="26"/>
  <c r="Q23" i="26"/>
  <c r="P23" i="26"/>
  <c r="O23" i="26"/>
  <c r="N23" i="26"/>
  <c r="M23" i="26"/>
  <c r="L23" i="26"/>
  <c r="K23" i="26"/>
  <c r="I22" i="26"/>
  <c r="H22" i="26"/>
  <c r="I21" i="26"/>
  <c r="T20" i="26"/>
  <c r="S20" i="26"/>
  <c r="R20" i="26"/>
  <c r="Q20" i="26"/>
  <c r="P20" i="26"/>
  <c r="O20" i="26"/>
  <c r="N20" i="26"/>
  <c r="M20" i="26"/>
  <c r="L20" i="26"/>
  <c r="K20" i="26"/>
  <c r="I19" i="26"/>
  <c r="H19" i="26"/>
  <c r="I18" i="26"/>
  <c r="T17" i="26"/>
  <c r="S17" i="26"/>
  <c r="R17" i="26"/>
  <c r="Q17" i="26"/>
  <c r="P17" i="26"/>
  <c r="O17" i="26"/>
  <c r="N17" i="26"/>
  <c r="M17" i="26"/>
  <c r="L17" i="26"/>
  <c r="K17" i="26"/>
  <c r="I16" i="26"/>
  <c r="H16" i="26"/>
  <c r="I15" i="26"/>
  <c r="T14" i="26"/>
  <c r="S14" i="26"/>
  <c r="R14" i="26"/>
  <c r="Q14" i="26"/>
  <c r="P14" i="26"/>
  <c r="O14" i="26"/>
  <c r="N14" i="26"/>
  <c r="M14" i="26"/>
  <c r="L14" i="26"/>
  <c r="K14" i="26"/>
  <c r="I13" i="26"/>
  <c r="H13" i="26"/>
  <c r="I12" i="26"/>
  <c r="T11" i="26"/>
  <c r="S11" i="26"/>
  <c r="R11" i="26"/>
  <c r="Q11" i="26"/>
  <c r="P11" i="26"/>
  <c r="O11" i="26"/>
  <c r="N11" i="26"/>
  <c r="M11" i="26"/>
  <c r="L11" i="26"/>
  <c r="K11" i="26"/>
  <c r="I10" i="26"/>
  <c r="I9" i="26"/>
  <c r="T8" i="26"/>
  <c r="S8" i="26"/>
  <c r="R8" i="26"/>
  <c r="Q8" i="26"/>
  <c r="P8" i="26"/>
  <c r="O8" i="26"/>
  <c r="N8" i="26"/>
  <c r="M8" i="26"/>
  <c r="L8" i="26"/>
  <c r="K8" i="26"/>
  <c r="I7" i="26"/>
  <c r="H7" i="26"/>
  <c r="I6" i="26"/>
  <c r="T5" i="26"/>
  <c r="S5" i="26"/>
  <c r="R5" i="26"/>
  <c r="Q5" i="26"/>
  <c r="P5" i="26"/>
  <c r="O5" i="26"/>
  <c r="N5" i="26"/>
  <c r="M5" i="26"/>
  <c r="L5" i="26"/>
  <c r="K5" i="26"/>
  <c r="I4" i="26"/>
  <c r="H4" i="26"/>
  <c r="H32" i="26" s="1"/>
  <c r="D17" i="11" s="1"/>
  <c r="A16" i="11"/>
  <c r="A15" i="11"/>
  <c r="A14" i="11"/>
  <c r="A13" i="11"/>
  <c r="I30" i="25"/>
  <c r="T29" i="25"/>
  <c r="S29" i="25"/>
  <c r="R29" i="25"/>
  <c r="Q29" i="25"/>
  <c r="P29" i="25"/>
  <c r="O29" i="25"/>
  <c r="N29" i="25"/>
  <c r="M29" i="25"/>
  <c r="L29" i="25"/>
  <c r="K29" i="25"/>
  <c r="I28" i="25"/>
  <c r="H28" i="25"/>
  <c r="I27" i="25"/>
  <c r="T26" i="25"/>
  <c r="S26" i="25"/>
  <c r="R26" i="25"/>
  <c r="Q26" i="25"/>
  <c r="P26" i="25"/>
  <c r="O26" i="25"/>
  <c r="N26" i="25"/>
  <c r="M26" i="25"/>
  <c r="L26" i="25"/>
  <c r="K26" i="25"/>
  <c r="I25" i="25"/>
  <c r="I24" i="25"/>
  <c r="T23" i="25"/>
  <c r="S23" i="25"/>
  <c r="R23" i="25"/>
  <c r="Q23" i="25"/>
  <c r="P23" i="25"/>
  <c r="O23" i="25"/>
  <c r="N23" i="25"/>
  <c r="M23" i="25"/>
  <c r="L23" i="25"/>
  <c r="K23" i="25"/>
  <c r="I22" i="25"/>
  <c r="H22" i="25"/>
  <c r="I21" i="25"/>
  <c r="T20" i="25"/>
  <c r="S20" i="25"/>
  <c r="R20" i="25"/>
  <c r="Q20" i="25"/>
  <c r="P20" i="25"/>
  <c r="O20" i="25"/>
  <c r="N20" i="25"/>
  <c r="M20" i="25"/>
  <c r="L20" i="25"/>
  <c r="K20" i="25"/>
  <c r="I19" i="25"/>
  <c r="H19" i="25"/>
  <c r="I18" i="25"/>
  <c r="T17" i="25"/>
  <c r="S17" i="25"/>
  <c r="R17" i="25"/>
  <c r="Q17" i="25"/>
  <c r="P17" i="25"/>
  <c r="O17" i="25"/>
  <c r="N17" i="25"/>
  <c r="M17" i="25"/>
  <c r="L17" i="25"/>
  <c r="K17" i="25"/>
  <c r="I16" i="25"/>
  <c r="H16" i="25"/>
  <c r="I15" i="25"/>
  <c r="T14" i="25"/>
  <c r="S14" i="25"/>
  <c r="R14" i="25"/>
  <c r="Q14" i="25"/>
  <c r="P14" i="25"/>
  <c r="O14" i="25"/>
  <c r="N14" i="25"/>
  <c r="M14" i="25"/>
  <c r="L14" i="25"/>
  <c r="K14" i="25"/>
  <c r="I13" i="25"/>
  <c r="H13" i="25"/>
  <c r="I12" i="25"/>
  <c r="T11" i="25"/>
  <c r="S11" i="25"/>
  <c r="R11" i="25"/>
  <c r="Q11" i="25"/>
  <c r="P11" i="25"/>
  <c r="O11" i="25"/>
  <c r="N11" i="25"/>
  <c r="M11" i="25"/>
  <c r="L11" i="25"/>
  <c r="K11" i="25"/>
  <c r="I10" i="25"/>
  <c r="I9" i="25"/>
  <c r="T8" i="25"/>
  <c r="S8" i="25"/>
  <c r="R8" i="25"/>
  <c r="Q8" i="25"/>
  <c r="P8" i="25"/>
  <c r="O8" i="25"/>
  <c r="N8" i="25"/>
  <c r="M8" i="25"/>
  <c r="L8" i="25"/>
  <c r="K8" i="25"/>
  <c r="I7" i="25"/>
  <c r="H7" i="25"/>
  <c r="I6" i="25"/>
  <c r="T5" i="25"/>
  <c r="S5" i="25"/>
  <c r="R5" i="25"/>
  <c r="Q5" i="25"/>
  <c r="P5" i="25"/>
  <c r="O5" i="25"/>
  <c r="N5" i="25"/>
  <c r="M5" i="25"/>
  <c r="L5" i="25"/>
  <c r="K5" i="25"/>
  <c r="I4" i="25"/>
  <c r="H4" i="25"/>
  <c r="I30" i="24"/>
  <c r="T29" i="24"/>
  <c r="S29" i="24"/>
  <c r="R29" i="24"/>
  <c r="Q29" i="24"/>
  <c r="P29" i="24"/>
  <c r="O29" i="24"/>
  <c r="N29" i="24"/>
  <c r="M29" i="24"/>
  <c r="L29" i="24"/>
  <c r="K29" i="24"/>
  <c r="I28" i="24"/>
  <c r="H28" i="24"/>
  <c r="I27" i="24"/>
  <c r="T26" i="24"/>
  <c r="S26" i="24"/>
  <c r="R26" i="24"/>
  <c r="Q26" i="24"/>
  <c r="P26" i="24"/>
  <c r="O26" i="24"/>
  <c r="N26" i="24"/>
  <c r="M26" i="24"/>
  <c r="L26" i="24"/>
  <c r="K26" i="24"/>
  <c r="I25" i="24"/>
  <c r="I24" i="24"/>
  <c r="T23" i="24"/>
  <c r="S23" i="24"/>
  <c r="R23" i="24"/>
  <c r="Q23" i="24"/>
  <c r="P23" i="24"/>
  <c r="O23" i="24"/>
  <c r="N23" i="24"/>
  <c r="M23" i="24"/>
  <c r="L23" i="24"/>
  <c r="K23" i="24"/>
  <c r="I22" i="24"/>
  <c r="H22" i="24"/>
  <c r="I21" i="24"/>
  <c r="T20" i="24"/>
  <c r="S20" i="24"/>
  <c r="R20" i="24"/>
  <c r="Q20" i="24"/>
  <c r="P20" i="24"/>
  <c r="O20" i="24"/>
  <c r="N20" i="24"/>
  <c r="M20" i="24"/>
  <c r="L20" i="24"/>
  <c r="K20" i="24"/>
  <c r="I19" i="24"/>
  <c r="H19" i="24"/>
  <c r="I18" i="24"/>
  <c r="T17" i="24"/>
  <c r="S17" i="24"/>
  <c r="R17" i="24"/>
  <c r="Q17" i="24"/>
  <c r="P17" i="24"/>
  <c r="O17" i="24"/>
  <c r="N17" i="24"/>
  <c r="M17" i="24"/>
  <c r="L17" i="24"/>
  <c r="K17" i="24"/>
  <c r="I16" i="24"/>
  <c r="H16" i="24"/>
  <c r="I15" i="24"/>
  <c r="T14" i="24"/>
  <c r="S14" i="24"/>
  <c r="R14" i="24"/>
  <c r="Q14" i="24"/>
  <c r="P14" i="24"/>
  <c r="O14" i="24"/>
  <c r="N14" i="24"/>
  <c r="M14" i="24"/>
  <c r="L14" i="24"/>
  <c r="K14" i="24"/>
  <c r="I13" i="24"/>
  <c r="H13" i="24"/>
  <c r="I12" i="24"/>
  <c r="T11" i="24"/>
  <c r="S11" i="24"/>
  <c r="R11" i="24"/>
  <c r="Q11" i="24"/>
  <c r="P11" i="24"/>
  <c r="O11" i="24"/>
  <c r="N11" i="24"/>
  <c r="M11" i="24"/>
  <c r="L11" i="24"/>
  <c r="K11" i="24"/>
  <c r="I10" i="24"/>
  <c r="I9" i="24"/>
  <c r="T8" i="24"/>
  <c r="S8" i="24"/>
  <c r="R8" i="24"/>
  <c r="Q8" i="24"/>
  <c r="P8" i="24"/>
  <c r="O8" i="24"/>
  <c r="N8" i="24"/>
  <c r="M8" i="24"/>
  <c r="L8" i="24"/>
  <c r="K8" i="24"/>
  <c r="I7" i="24"/>
  <c r="H7" i="24"/>
  <c r="I6" i="24"/>
  <c r="T5" i="24"/>
  <c r="S5" i="24"/>
  <c r="R5" i="24"/>
  <c r="Q5" i="24"/>
  <c r="P5" i="24"/>
  <c r="O5" i="24"/>
  <c r="N5" i="24"/>
  <c r="M5" i="24"/>
  <c r="L5" i="24"/>
  <c r="K5" i="24"/>
  <c r="I4" i="24"/>
  <c r="H4" i="24"/>
  <c r="I30" i="23"/>
  <c r="T29" i="23"/>
  <c r="S29" i="23"/>
  <c r="R29" i="23"/>
  <c r="Q29" i="23"/>
  <c r="P29" i="23"/>
  <c r="O29" i="23"/>
  <c r="N29" i="23"/>
  <c r="M29" i="23"/>
  <c r="L29" i="23"/>
  <c r="K29" i="23"/>
  <c r="I28" i="23"/>
  <c r="H28" i="23"/>
  <c r="I27" i="23"/>
  <c r="T26" i="23"/>
  <c r="S26" i="23"/>
  <c r="R26" i="23"/>
  <c r="Q26" i="23"/>
  <c r="P26" i="23"/>
  <c r="O26" i="23"/>
  <c r="N26" i="23"/>
  <c r="M26" i="23"/>
  <c r="L26" i="23"/>
  <c r="K26" i="23"/>
  <c r="I25" i="23"/>
  <c r="I24" i="23"/>
  <c r="T23" i="23"/>
  <c r="S23" i="23"/>
  <c r="R23" i="23"/>
  <c r="Q23" i="23"/>
  <c r="P23" i="23"/>
  <c r="O23" i="23"/>
  <c r="N23" i="23"/>
  <c r="M23" i="23"/>
  <c r="L23" i="23"/>
  <c r="K23" i="23"/>
  <c r="I22" i="23"/>
  <c r="H22" i="23"/>
  <c r="I21" i="23"/>
  <c r="T20" i="23"/>
  <c r="S20" i="23"/>
  <c r="R20" i="23"/>
  <c r="Q20" i="23"/>
  <c r="P20" i="23"/>
  <c r="O20" i="23"/>
  <c r="N20" i="23"/>
  <c r="M20" i="23"/>
  <c r="L20" i="23"/>
  <c r="K20" i="23"/>
  <c r="I19" i="23"/>
  <c r="H19" i="23"/>
  <c r="I18" i="23"/>
  <c r="T17" i="23"/>
  <c r="S17" i="23"/>
  <c r="R17" i="23"/>
  <c r="Q17" i="23"/>
  <c r="P17" i="23"/>
  <c r="O17" i="23"/>
  <c r="N17" i="23"/>
  <c r="M17" i="23"/>
  <c r="L17" i="23"/>
  <c r="K17" i="23"/>
  <c r="I16" i="23"/>
  <c r="H16" i="23"/>
  <c r="I15" i="23"/>
  <c r="T14" i="23"/>
  <c r="S14" i="23"/>
  <c r="R14" i="23"/>
  <c r="Q14" i="23"/>
  <c r="P14" i="23"/>
  <c r="O14" i="23"/>
  <c r="N14" i="23"/>
  <c r="M14" i="23"/>
  <c r="L14" i="23"/>
  <c r="K14" i="23"/>
  <c r="I13" i="23"/>
  <c r="H13" i="23"/>
  <c r="I12" i="23"/>
  <c r="T11" i="23"/>
  <c r="S11" i="23"/>
  <c r="R11" i="23"/>
  <c r="Q11" i="23"/>
  <c r="P11" i="23"/>
  <c r="O11" i="23"/>
  <c r="N11" i="23"/>
  <c r="M11" i="23"/>
  <c r="L11" i="23"/>
  <c r="K11" i="23"/>
  <c r="I10" i="23"/>
  <c r="I9" i="23"/>
  <c r="T8" i="23"/>
  <c r="S8" i="23"/>
  <c r="R8" i="23"/>
  <c r="Q8" i="23"/>
  <c r="P8" i="23"/>
  <c r="O8" i="23"/>
  <c r="N8" i="23"/>
  <c r="M8" i="23"/>
  <c r="L8" i="23"/>
  <c r="K8" i="23"/>
  <c r="I7" i="23"/>
  <c r="H7" i="23"/>
  <c r="I6" i="23"/>
  <c r="T5" i="23"/>
  <c r="S5" i="23"/>
  <c r="R5" i="23"/>
  <c r="Q5" i="23"/>
  <c r="P5" i="23"/>
  <c r="O5" i="23"/>
  <c r="N5" i="23"/>
  <c r="M5" i="23"/>
  <c r="L5" i="23"/>
  <c r="K5" i="23"/>
  <c r="I4" i="23"/>
  <c r="H4" i="23"/>
  <c r="I30" i="22"/>
  <c r="T29" i="22"/>
  <c r="S29" i="22"/>
  <c r="R29" i="22"/>
  <c r="Q29" i="22"/>
  <c r="P29" i="22"/>
  <c r="O29" i="22"/>
  <c r="N29" i="22"/>
  <c r="M29" i="22"/>
  <c r="L29" i="22"/>
  <c r="K29" i="22"/>
  <c r="I28" i="22"/>
  <c r="H28" i="22"/>
  <c r="I27" i="22"/>
  <c r="T26" i="22"/>
  <c r="S26" i="22"/>
  <c r="R26" i="22"/>
  <c r="Q26" i="22"/>
  <c r="P26" i="22"/>
  <c r="O26" i="22"/>
  <c r="N26" i="22"/>
  <c r="M26" i="22"/>
  <c r="L26" i="22"/>
  <c r="K26" i="22"/>
  <c r="I25" i="22"/>
  <c r="I24" i="22"/>
  <c r="T23" i="22"/>
  <c r="S23" i="22"/>
  <c r="R23" i="22"/>
  <c r="Q23" i="22"/>
  <c r="P23" i="22"/>
  <c r="O23" i="22"/>
  <c r="N23" i="22"/>
  <c r="M23" i="22"/>
  <c r="L23" i="22"/>
  <c r="K23" i="22"/>
  <c r="I22" i="22"/>
  <c r="H22" i="22"/>
  <c r="I21" i="22"/>
  <c r="T20" i="22"/>
  <c r="S20" i="22"/>
  <c r="R20" i="22"/>
  <c r="Q20" i="22"/>
  <c r="P20" i="22"/>
  <c r="O20" i="22"/>
  <c r="N20" i="22"/>
  <c r="M20" i="22"/>
  <c r="L20" i="22"/>
  <c r="K20" i="22"/>
  <c r="I19" i="22"/>
  <c r="H19" i="22"/>
  <c r="I18" i="22"/>
  <c r="T17" i="22"/>
  <c r="S17" i="22"/>
  <c r="R17" i="22"/>
  <c r="Q17" i="22"/>
  <c r="P17" i="22"/>
  <c r="O17" i="22"/>
  <c r="N17" i="22"/>
  <c r="M17" i="22"/>
  <c r="L17" i="22"/>
  <c r="K17" i="22"/>
  <c r="I16" i="22"/>
  <c r="H16" i="22"/>
  <c r="I15" i="22"/>
  <c r="T14" i="22"/>
  <c r="S14" i="22"/>
  <c r="R14" i="22"/>
  <c r="Q14" i="22"/>
  <c r="P14" i="22"/>
  <c r="O14" i="22"/>
  <c r="N14" i="22"/>
  <c r="M14" i="22"/>
  <c r="L14" i="22"/>
  <c r="K14" i="22"/>
  <c r="I13" i="22"/>
  <c r="H13" i="22"/>
  <c r="I12" i="22"/>
  <c r="T11" i="22"/>
  <c r="S11" i="22"/>
  <c r="R11" i="22"/>
  <c r="Q11" i="22"/>
  <c r="P11" i="22"/>
  <c r="O11" i="22"/>
  <c r="N11" i="22"/>
  <c r="M11" i="22"/>
  <c r="L11" i="22"/>
  <c r="K11" i="22"/>
  <c r="I10" i="22"/>
  <c r="I9" i="22"/>
  <c r="T8" i="22"/>
  <c r="S8" i="22"/>
  <c r="R8" i="22"/>
  <c r="Q8" i="22"/>
  <c r="P8" i="22"/>
  <c r="O8" i="22"/>
  <c r="N8" i="22"/>
  <c r="M8" i="22"/>
  <c r="L8" i="22"/>
  <c r="K8" i="22"/>
  <c r="I7" i="22"/>
  <c r="H7" i="22"/>
  <c r="I6" i="22"/>
  <c r="T5" i="22"/>
  <c r="S5" i="22"/>
  <c r="R5" i="22"/>
  <c r="Q5" i="22"/>
  <c r="P5" i="22"/>
  <c r="O5" i="22"/>
  <c r="N5" i="22"/>
  <c r="M5" i="22"/>
  <c r="L5" i="22"/>
  <c r="K5" i="22"/>
  <c r="I4" i="22"/>
  <c r="H4" i="22"/>
  <c r="H32" i="22" l="1"/>
  <c r="D13" i="11" s="1"/>
  <c r="H32" i="23"/>
  <c r="D14" i="11" s="1"/>
  <c r="H32" i="29"/>
  <c r="D20" i="11" s="1"/>
  <c r="H32" i="24"/>
  <c r="D15" i="11" s="1"/>
  <c r="H32" i="30"/>
  <c r="D21" i="11" s="1"/>
  <c r="H32" i="25"/>
  <c r="D16" i="11" s="1"/>
  <c r="H32" i="27"/>
  <c r="D18" i="11" s="1"/>
  <c r="H32" i="31"/>
  <c r="D22" i="11" s="1"/>
  <c r="H19" i="2"/>
  <c r="H28" i="2"/>
  <c r="H16" i="2"/>
  <c r="H7" i="2"/>
  <c r="I30" i="2"/>
  <c r="I28" i="2"/>
  <c r="I27" i="2"/>
  <c r="I25" i="2"/>
  <c r="I24" i="2"/>
  <c r="I22" i="2"/>
  <c r="I21" i="2"/>
  <c r="I19" i="2"/>
  <c r="I18" i="2"/>
  <c r="I16" i="2"/>
  <c r="I15" i="2"/>
  <c r="I13" i="2"/>
  <c r="I12" i="2"/>
  <c r="I10" i="2"/>
  <c r="I9" i="2"/>
  <c r="I7" i="2"/>
  <c r="I4" i="2"/>
  <c r="T29" i="2"/>
  <c r="S29" i="2"/>
  <c r="R29" i="2"/>
  <c r="Q29" i="2"/>
  <c r="P29" i="2"/>
  <c r="O29" i="2"/>
  <c r="N29" i="2"/>
  <c r="M29" i="2"/>
  <c r="L29" i="2"/>
  <c r="K29" i="2"/>
  <c r="T26" i="2"/>
  <c r="S26" i="2"/>
  <c r="R26" i="2"/>
  <c r="Q26" i="2"/>
  <c r="P26" i="2"/>
  <c r="O26" i="2"/>
  <c r="N26" i="2"/>
  <c r="M26" i="2"/>
  <c r="L26" i="2"/>
  <c r="K26" i="2"/>
  <c r="T23" i="2"/>
  <c r="S23" i="2"/>
  <c r="R23" i="2"/>
  <c r="Q23" i="2"/>
  <c r="P23" i="2"/>
  <c r="O23" i="2"/>
  <c r="N23" i="2"/>
  <c r="M23" i="2"/>
  <c r="L23" i="2"/>
  <c r="K23" i="2"/>
  <c r="T20" i="2"/>
  <c r="S20" i="2"/>
  <c r="R20" i="2"/>
  <c r="Q20" i="2"/>
  <c r="P20" i="2"/>
  <c r="O20" i="2"/>
  <c r="N20" i="2"/>
  <c r="M20" i="2"/>
  <c r="L20" i="2"/>
  <c r="K20" i="2"/>
  <c r="T17" i="2"/>
  <c r="S17" i="2"/>
  <c r="R17" i="2"/>
  <c r="Q17" i="2"/>
  <c r="P17" i="2"/>
  <c r="O17" i="2"/>
  <c r="N17" i="2"/>
  <c r="M17" i="2"/>
  <c r="L17" i="2"/>
  <c r="K17" i="2"/>
  <c r="T14" i="2"/>
  <c r="S14" i="2"/>
  <c r="R14" i="2"/>
  <c r="Q14" i="2"/>
  <c r="P14" i="2"/>
  <c r="O14" i="2"/>
  <c r="N14" i="2"/>
  <c r="M14" i="2"/>
  <c r="L14" i="2"/>
  <c r="K14" i="2"/>
  <c r="T11" i="2"/>
  <c r="S11" i="2"/>
  <c r="R11" i="2"/>
  <c r="Q11" i="2"/>
  <c r="P11" i="2"/>
  <c r="O11" i="2"/>
  <c r="N11" i="2"/>
  <c r="M11" i="2"/>
  <c r="L11" i="2"/>
  <c r="K11" i="2"/>
  <c r="T8" i="2"/>
  <c r="S8" i="2"/>
  <c r="R8" i="2"/>
  <c r="Q8" i="2"/>
  <c r="P8" i="2"/>
  <c r="O8" i="2"/>
  <c r="N8" i="2"/>
  <c r="M8" i="2"/>
  <c r="L8" i="2"/>
  <c r="K8" i="2"/>
  <c r="T5" i="2" l="1"/>
  <c r="S5" i="2"/>
  <c r="R5" i="2"/>
  <c r="Q5" i="2"/>
  <c r="P5" i="2"/>
  <c r="O5" i="2"/>
  <c r="N5" i="2"/>
  <c r="M5" i="2"/>
  <c r="L5" i="2"/>
  <c r="K5" i="2"/>
  <c r="A12" i="11" l="1"/>
  <c r="I6" i="2" l="1"/>
  <c r="H22" i="2" l="1"/>
  <c r="H13" i="2"/>
  <c r="H4" i="2"/>
  <c r="H32" i="2" l="1"/>
  <c r="D12" i="11" l="1"/>
  <c r="D23" i="11" s="1"/>
</calcChain>
</file>

<file path=xl/sharedStrings.xml><?xml version="1.0" encoding="utf-8"?>
<sst xmlns="http://schemas.openxmlformats.org/spreadsheetml/2006/main" count="3071" uniqueCount="240">
  <si>
    <t>CLIN*</t>
  </si>
  <si>
    <t>Service or Product</t>
  </si>
  <si>
    <t>Contract Year</t>
  </si>
  <si>
    <t>Total</t>
  </si>
  <si>
    <t>Price</t>
  </si>
  <si>
    <t>Qty</t>
  </si>
  <si>
    <t>LC-1</t>
  </si>
  <si>
    <t>LC-2</t>
  </si>
  <si>
    <t>LC-3</t>
  </si>
  <si>
    <t>LC-4</t>
  </si>
  <si>
    <t>LC-5</t>
  </si>
  <si>
    <t>LC-6</t>
  </si>
  <si>
    <t>LC-7</t>
  </si>
  <si>
    <t>LC-8</t>
  </si>
  <si>
    <t>LC-10</t>
  </si>
  <si>
    <t>Professional Services Labor Categories (Hours)</t>
  </si>
  <si>
    <t>Unit Type</t>
  </si>
  <si>
    <t>LC-9</t>
  </si>
  <si>
    <t>Labor Category Code</t>
  </si>
  <si>
    <t>Period 1 Hourly Prices</t>
  </si>
  <si>
    <t>Period 2 Hourly Prices</t>
  </si>
  <si>
    <t>Period 3 Hourly Prices</t>
  </si>
  <si>
    <t>Period 4 Hourly Prices</t>
  </si>
  <si>
    <t>Period 5 Hourly Prices</t>
  </si>
  <si>
    <t>LC-11</t>
  </si>
  <si>
    <t>LC-12</t>
  </si>
  <si>
    <t>LC-13</t>
  </si>
  <si>
    <t>LC-14</t>
  </si>
  <si>
    <t>LC-15</t>
  </si>
  <si>
    <t>LC-16</t>
  </si>
  <si>
    <t>LC-17</t>
  </si>
  <si>
    <t>LC-18</t>
  </si>
  <si>
    <t>LC-19</t>
  </si>
  <si>
    <t>LC-20</t>
  </si>
  <si>
    <t>LC-21</t>
  </si>
  <si>
    <t>LC-22</t>
  </si>
  <si>
    <t>LC-23</t>
  </si>
  <si>
    <t>LC-24</t>
  </si>
  <si>
    <t>LC-25</t>
  </si>
  <si>
    <t>LC-26</t>
  </si>
  <si>
    <t>LC-28</t>
  </si>
  <si>
    <t>LC-27</t>
  </si>
  <si>
    <t>LC-29</t>
  </si>
  <si>
    <t>LC-30</t>
  </si>
  <si>
    <t>LC-31</t>
  </si>
  <si>
    <t>LC-32</t>
  </si>
  <si>
    <t>LC-33</t>
  </si>
  <si>
    <t>LC-34</t>
  </si>
  <si>
    <t>LC-35</t>
  </si>
  <si>
    <t>Labor Category Name</t>
  </si>
  <si>
    <t>Short Name Here</t>
  </si>
  <si>
    <t>Labor Category Descriptions                                                                        Labor Category Descriptions                                                                      Labor Category Descriptions                                                  Labor Category Descriptions                                                           Labor Category Descriptions                                            Labor Category Descriptions</t>
  </si>
  <si>
    <t>Labor Category Detailed Descriptions</t>
  </si>
  <si>
    <t>Detailed Description Experience Levels and Training of Staff for each Labor Category</t>
  </si>
  <si>
    <t>Enter LC Code Here</t>
  </si>
  <si>
    <t>Labor Category Hours</t>
  </si>
  <si>
    <t>Enter Labor Category Hours Here for Each Terminal Unit</t>
  </si>
  <si>
    <t>Labor Category Information</t>
  </si>
  <si>
    <t>Junior Technician (example)</t>
  </si>
  <si>
    <t>Professional Services Labor Categories ($/Hour)</t>
  </si>
  <si>
    <t>Total Hours Per Period by Service or Product (if any)</t>
  </si>
  <si>
    <t>U.S. General Services Administration</t>
  </si>
  <si>
    <t>Federal Acquisition Service (FAS)</t>
  </si>
  <si>
    <t>CS3 RFP (Solicitation # QTA0015SDA4003)</t>
  </si>
  <si>
    <t>Period 6 Hourly Prices</t>
  </si>
  <si>
    <t>Period 7 Hourly Prices</t>
  </si>
  <si>
    <t>Period 8 Hourly Prices</t>
  </si>
  <si>
    <t>Period 9 Hourly Prices</t>
  </si>
  <si>
    <t>Period 10 Hourly Prices</t>
  </si>
  <si>
    <t>STO #2 Overall System Price</t>
  </si>
  <si>
    <t>210001-1</t>
  </si>
  <si>
    <t>210002-1</t>
  </si>
  <si>
    <t>210003-1</t>
  </si>
  <si>
    <t>210004-1</t>
  </si>
  <si>
    <t>210001-2</t>
  </si>
  <si>
    <t>210002-2</t>
  </si>
  <si>
    <t>210003-2</t>
  </si>
  <si>
    <t>210004-2</t>
  </si>
  <si>
    <t>210001-3</t>
  </si>
  <si>
    <t>210002-3</t>
  </si>
  <si>
    <t>210003-3</t>
  </si>
  <si>
    <t>210004-3</t>
  </si>
  <si>
    <t>210001-4</t>
  </si>
  <si>
    <t>210002-4</t>
  </si>
  <si>
    <t>210003-4</t>
  </si>
  <si>
    <t>210004-4</t>
  </si>
  <si>
    <t>210001-5</t>
  </si>
  <si>
    <t>210002-5</t>
  </si>
  <si>
    <t>210003-5</t>
  </si>
  <si>
    <t>210004-5</t>
  </si>
  <si>
    <t>210001-6</t>
  </si>
  <si>
    <t>210002-6</t>
  </si>
  <si>
    <t>210003-6</t>
  </si>
  <si>
    <t>210004-6</t>
  </si>
  <si>
    <t>210001-7</t>
  </si>
  <si>
    <t>210002-7</t>
  </si>
  <si>
    <t>210003-7</t>
  </si>
  <si>
    <t>210004-7</t>
  </si>
  <si>
    <t>210001-8</t>
  </si>
  <si>
    <t>210002-8</t>
  </si>
  <si>
    <t>210003-8</t>
  </si>
  <si>
    <t>210004-8</t>
  </si>
  <si>
    <t>210002-9</t>
  </si>
  <si>
    <t>210003-9</t>
  </si>
  <si>
    <t>210004-9</t>
  </si>
  <si>
    <t>210001-9</t>
  </si>
  <si>
    <t>210002-10</t>
  </si>
  <si>
    <t>210003-10</t>
  </si>
  <si>
    <t>210004-10</t>
  </si>
  <si>
    <t>210001-10</t>
  </si>
  <si>
    <t>STO-2 Labor Price Table</t>
  </si>
  <si>
    <t>Office of Integrated Technology Services (ITS)</t>
  </si>
  <si>
    <t>Extension Hourly Prices</t>
  </si>
  <si>
    <t>210001-11</t>
  </si>
  <si>
    <t>210002-11</t>
  </si>
  <si>
    <t>210003-11</t>
  </si>
  <si>
    <t>210004-11</t>
  </si>
  <si>
    <t>Per Equipment Suite</t>
  </si>
  <si>
    <t>Remote Site Equipment (Labor)</t>
  </si>
  <si>
    <t>Per Year</t>
  </si>
  <si>
    <t>Space Segment Service  +  Teleport Service</t>
  </si>
  <si>
    <t>Program Management</t>
  </si>
  <si>
    <t>Network Management and Operations Support          (Labor)</t>
  </si>
  <si>
    <t>Network Management and Operations Support (Spares/Warranty)</t>
  </si>
  <si>
    <t>210001a-1</t>
  </si>
  <si>
    <t>Network Management and Operations Support (Equipment)</t>
  </si>
  <si>
    <r>
      <t xml:space="preserve">Product/Service </t>
    </r>
    <r>
      <rPr>
        <b/>
        <u/>
        <sz val="14"/>
        <color theme="1"/>
        <rFont val="Arial"/>
        <family val="2"/>
      </rPr>
      <t>UNIT PRICE</t>
    </r>
  </si>
  <si>
    <t>CLIN Pricing Instructions</t>
  </si>
  <si>
    <t>Offeror's Provided Description of Service/Product</t>
  </si>
  <si>
    <t>Total Service or Product Price (Contract Year 1)</t>
  </si>
  <si>
    <t xml:space="preserve"> </t>
  </si>
  <si>
    <t>210001b-1</t>
  </si>
  <si>
    <t>Enter Annual Labor Category Hours</t>
  </si>
  <si>
    <t>210001a-2</t>
  </si>
  <si>
    <t>210001b-2</t>
  </si>
  <si>
    <t>210001a-3</t>
  </si>
  <si>
    <t>210001b-3</t>
  </si>
  <si>
    <t>210001a-4</t>
  </si>
  <si>
    <t>210001b-4</t>
  </si>
  <si>
    <t>210001a-5</t>
  </si>
  <si>
    <t>210001b-5</t>
  </si>
  <si>
    <t>210001a-6</t>
  </si>
  <si>
    <t>210001b-6</t>
  </si>
  <si>
    <t>210001a-7</t>
  </si>
  <si>
    <t>210001b-7</t>
  </si>
  <si>
    <t>210001a-8</t>
  </si>
  <si>
    <t>210001b-8</t>
  </si>
  <si>
    <t>210001a-9</t>
  </si>
  <si>
    <t>210001b-9</t>
  </si>
  <si>
    <t>210001a-10</t>
  </si>
  <si>
    <t>210001b-10</t>
  </si>
  <si>
    <t>210001a-11</t>
  </si>
  <si>
    <t>210001b-11</t>
  </si>
  <si>
    <t>210001c-2</t>
  </si>
  <si>
    <t>210004a-2</t>
  </si>
  <si>
    <t>210001c-1</t>
  </si>
  <si>
    <t>210004a-1</t>
  </si>
  <si>
    <t>210004b-1</t>
  </si>
  <si>
    <t>210004b-2</t>
  </si>
  <si>
    <r>
      <t xml:space="preserve">Offerors shall provide pricing for all equipment proposed in the technical solution:
1. Satellite Terminals
2. Solar Array
3. Batteries
4. Environmental Enclosure
5. Ancillary Network Components
</t>
    </r>
    <r>
      <rPr>
        <b/>
        <sz val="14"/>
        <color theme="1"/>
        <rFont val="Arial"/>
        <family val="2"/>
      </rPr>
      <t>This CLIN is priced in Years 1 and 6 only. Do not include travel or shipping in CLIN 210001.</t>
    </r>
  </si>
  <si>
    <r>
      <t xml:space="preserve">Offerors shall provide pricing for labor related to the following: Start-up labor costs, contract initiation,  information assurance costs and system engineering costs proposed throughout the contract lifecycle (5-year base period, plus the two option periods and the 6-month extension period), system documentation, configuration management documentation and system O&amp;M Manuals. Additionally, any other program management related labor required for the offerors solution should be included in CLIN 210002. </t>
    </r>
    <r>
      <rPr>
        <b/>
        <sz val="14"/>
        <color theme="1"/>
        <rFont val="Arial"/>
        <family val="2"/>
      </rPr>
      <t>Do not include travel or equipment in CLIN 210002.</t>
    </r>
  </si>
  <si>
    <t>Not Applicable</t>
  </si>
  <si>
    <t>Not               Applicable</t>
  </si>
  <si>
    <r>
      <t xml:space="preserve">Offerors shall provide pricing for network management and operations support equipment. This CLIN is priced in Years 1 and 6 only. </t>
    </r>
    <r>
      <rPr>
        <b/>
        <sz val="14"/>
        <color theme="1"/>
        <rFont val="Arial"/>
        <family val="2"/>
      </rPr>
      <t xml:space="preserve">Do not include travel or shipping in CLIN 210004. </t>
    </r>
  </si>
  <si>
    <t>Total Service or Product Price (Contract Year 2)</t>
  </si>
  <si>
    <t>Total Service or Product Price (Contract Year 3)</t>
  </si>
  <si>
    <t>210001c-3</t>
  </si>
  <si>
    <t>210004a-3</t>
  </si>
  <si>
    <t>210004b-3</t>
  </si>
  <si>
    <t>Total Service or Product Price (Contract Year 4)</t>
  </si>
  <si>
    <t>210001c-4</t>
  </si>
  <si>
    <t>210004a-4</t>
  </si>
  <si>
    <t>210004b-4</t>
  </si>
  <si>
    <t>Total Service or Product Price (Contract Year 5)</t>
  </si>
  <si>
    <t>210001c-5</t>
  </si>
  <si>
    <t>210004a-5</t>
  </si>
  <si>
    <t>210004b-5</t>
  </si>
  <si>
    <t>Total Service or Product Price (Contract Year 6)</t>
  </si>
  <si>
    <t>210001c-6</t>
  </si>
  <si>
    <t>210004a-6</t>
  </si>
  <si>
    <t>210004b-6</t>
  </si>
  <si>
    <t>210001c-7</t>
  </si>
  <si>
    <t>210004a-7</t>
  </si>
  <si>
    <t>210004b-7</t>
  </si>
  <si>
    <t>Total Service or Product Price (Contract Year 7)</t>
  </si>
  <si>
    <t>Total Service or Product Price (Contract Year 8)</t>
  </si>
  <si>
    <t>210001c-8</t>
  </si>
  <si>
    <t>210004a-8</t>
  </si>
  <si>
    <t>210004b-8</t>
  </si>
  <si>
    <t>Total Service or Product Price (Contract Year 9)</t>
  </si>
  <si>
    <t>210001c-9</t>
  </si>
  <si>
    <t>210004a-9</t>
  </si>
  <si>
    <t>210004b-9</t>
  </si>
  <si>
    <t>Total Service or Product Price (Contract Year 10)</t>
  </si>
  <si>
    <t>210001c-10</t>
  </si>
  <si>
    <t>210004a-10</t>
  </si>
  <si>
    <t>210004b-10</t>
  </si>
  <si>
    <t>Total Service or Product Price (Contract Year 11)</t>
  </si>
  <si>
    <t>210001c-11</t>
  </si>
  <si>
    <t>210004a-11</t>
  </si>
  <si>
    <t>210004b-11</t>
  </si>
  <si>
    <t>Per 6-Months</t>
  </si>
  <si>
    <t>210000-1</t>
  </si>
  <si>
    <t>Total Contract Year Cost</t>
  </si>
  <si>
    <t>210000-2</t>
  </si>
  <si>
    <t>Total ContractYear Cost</t>
  </si>
  <si>
    <t>210000-3</t>
  </si>
  <si>
    <t>210000-4</t>
  </si>
  <si>
    <t>210000-5</t>
  </si>
  <si>
    <t>210000-6</t>
  </si>
  <si>
    <t>210000-7</t>
  </si>
  <si>
    <t>210000-8</t>
  </si>
  <si>
    <t>210000-9</t>
  </si>
  <si>
    <t>210000-10</t>
  </si>
  <si>
    <t>210000-11</t>
  </si>
  <si>
    <t>STO 2 - Environmental Data Network (Mobile Satellite Service Solution)</t>
  </si>
  <si>
    <t>Environmental Data Network (Mobile Satellite Service Solution)</t>
  </si>
  <si>
    <t xml:space="preserve">Remote Site Equipment        (Spares/Warranty) </t>
  </si>
  <si>
    <t>Environmental Data Network  (Mobile Satellite Service Solution)</t>
  </si>
  <si>
    <r>
      <t xml:space="preserve">Offerors shall provide pricing for space segment bandwidth. In addition offerors shall also identify the amount of bandwidth (MB) proposed in Column D (entitled "Offeror Provided Description of Service/Product"). Note that If any other cost elements (such as teleport services) are proposed, they must be described (in full) both in Column D and in the Offeror's Price Narrative referenced in Section B. This CLIN should also include the cost of any "occasional satellite use cost" if proposed as part of the technical approach. </t>
    </r>
    <r>
      <rPr>
        <b/>
        <sz val="14"/>
        <color theme="1"/>
        <rFont val="Arial"/>
        <family val="2"/>
      </rPr>
      <t>Do not include travel or shipping in CLIN 210003.</t>
    </r>
  </si>
  <si>
    <r>
      <t xml:space="preserve">Offerors shall provide pricing for the following labor associated with CLINs 210001 and/or 210001a: 
</t>
    </r>
    <r>
      <rPr>
        <b/>
        <sz val="14"/>
        <color theme="1"/>
        <rFont val="Arial"/>
        <family val="2"/>
      </rPr>
      <t>Yrs 1 &amp; 6:</t>
    </r>
    <r>
      <rPr>
        <sz val="14"/>
        <color theme="1"/>
        <rFont val="Arial"/>
        <family val="2"/>
      </rPr>
      <t xml:space="preserve"> Provide Integration, Testing, and Installation labor costs for all equipment provided in CLINs 210001 and/or 210001a .
</t>
    </r>
    <r>
      <rPr>
        <b/>
        <sz val="14"/>
        <color theme="1"/>
        <rFont val="Arial"/>
        <family val="2"/>
      </rPr>
      <t xml:space="preserve">
Yrs 2-5, 7-10 + 6-month extension period:</t>
    </r>
    <r>
      <rPr>
        <sz val="14"/>
        <color theme="1"/>
        <rFont val="Arial"/>
        <family val="2"/>
      </rPr>
      <t xml:space="preserve"> Provide labor costs for services to support operations and maintenance for equipment provided in CLINs 210001 and/or 210001a.
</t>
    </r>
    <r>
      <rPr>
        <b/>
        <sz val="14"/>
        <color theme="1"/>
        <rFont val="Arial"/>
        <family val="2"/>
      </rPr>
      <t xml:space="preserve">Do not include travel, shipping or equipment in CLIN 210001b. </t>
    </r>
  </si>
  <si>
    <r>
      <t xml:space="preserve">Offerors shall provide pricing for spares and warranty to support operations and maintenance for all equipment provided in CLINs 210001 and/or 210001a. This includes management (labor) for spares and warranty activities.                                                                                             </t>
    </r>
    <r>
      <rPr>
        <b/>
        <sz val="14"/>
        <color theme="1"/>
        <rFont val="Arial"/>
        <family val="2"/>
      </rPr>
      <t xml:space="preserve">Do not include travel or shipping CLIN 210001c.  </t>
    </r>
    <r>
      <rPr>
        <sz val="14"/>
        <color theme="1"/>
        <rFont val="Arial"/>
        <family val="2"/>
      </rPr>
      <t xml:space="preserve">                                                                         </t>
    </r>
    <r>
      <rPr>
        <b/>
        <sz val="14"/>
        <color theme="1"/>
        <rFont val="Arial"/>
        <family val="2"/>
      </rPr>
      <t xml:space="preserve">    </t>
    </r>
    <r>
      <rPr>
        <sz val="14"/>
        <color theme="1"/>
        <rFont val="Arial"/>
        <family val="2"/>
      </rPr>
      <t xml:space="preserve">                                                             </t>
    </r>
  </si>
  <si>
    <r>
      <t xml:space="preserve">Offerors shall provide pricing for spares and warranty to support operations and maintenance for all equipment provided in CLIN 210004. This includes management (labor) for spares and warranty activities. </t>
    </r>
    <r>
      <rPr>
        <b/>
        <sz val="14"/>
        <color theme="1"/>
        <rFont val="Arial"/>
        <family val="2"/>
      </rPr>
      <t xml:space="preserve">Do not include travel or shipping in CLIN 210004b.  </t>
    </r>
  </si>
  <si>
    <t>Contract Year 1</t>
  </si>
  <si>
    <t>Contract Year 2</t>
  </si>
  <si>
    <t>Contract Year 3</t>
  </si>
  <si>
    <t>Contract Year 4</t>
  </si>
  <si>
    <t>Contract Year 5</t>
  </si>
  <si>
    <t>Contract Year 6 (Option Period 1)</t>
  </si>
  <si>
    <t>Contract Year 7 (Option Period 1)</t>
  </si>
  <si>
    <t>Contract Year 8 (Option Period 1)</t>
  </si>
  <si>
    <t>Contract Year 9 (Option Period 2)</t>
  </si>
  <si>
    <t>Contract Year 10 (Option Period 2)</t>
  </si>
  <si>
    <t>Contract Year 11 FAR 52.217-8 (six mo extension)</t>
  </si>
  <si>
    <t xml:space="preserve">Remote Site Equipment
(Solar Required:
Bolivia, Brazil, Peru     and Venezuela)
</t>
  </si>
  <si>
    <t>Remote Site Equipment
(No Solar Required:   Chile and Argentina)</t>
  </si>
  <si>
    <r>
      <t xml:space="preserve">Offerors shall provide pricing for all equipment proposed in the technical solution: 
1. Satellite Terminals
2. Environmental Enclosure
3. Ancillary Network Components
4. Batteries
</t>
    </r>
    <r>
      <rPr>
        <b/>
        <sz val="14"/>
        <color theme="1"/>
        <rFont val="Arial"/>
        <family val="2"/>
      </rPr>
      <t xml:space="preserve">This CLIN is priced in Years 1 and 6 only. Do not include travel or shipping in CLIN 210001a. </t>
    </r>
  </si>
  <si>
    <r>
      <t xml:space="preserve">Offerors shall provide pricing for all equipment proposed in the technical solution: 
1. Satellite Terminals
2. Environmental Enclosure
3. Ancillary Network Components
4. Batteries
</t>
    </r>
    <r>
      <rPr>
        <b/>
        <sz val="14"/>
        <color theme="1"/>
        <rFont val="Arial"/>
        <family val="2"/>
      </rPr>
      <t>This CLIN is priced in Years 1 and 6 only. Do not include travel or shippi</t>
    </r>
    <r>
      <rPr>
        <sz val="14"/>
        <color theme="1"/>
        <rFont val="Arial"/>
        <family val="2"/>
      </rPr>
      <t xml:space="preserve">ng in CLIN 210001a. </t>
    </r>
  </si>
  <si>
    <r>
      <t xml:space="preserve">Offerors shall provide pricing for the following labor associated with CLIN 210004: </t>
    </r>
    <r>
      <rPr>
        <b/>
        <sz val="14"/>
        <color theme="1"/>
        <rFont val="Arial"/>
        <family val="2"/>
      </rPr>
      <t xml:space="preserve">
Yrs 1 &amp; 6: </t>
    </r>
    <r>
      <rPr>
        <sz val="14"/>
        <color theme="1"/>
        <rFont val="Arial"/>
        <family val="2"/>
      </rPr>
      <t>Provide Integration, Testing, and Installation labor costs for all equipment provided in CLIN 210004.</t>
    </r>
    <r>
      <rPr>
        <b/>
        <sz val="14"/>
        <color theme="1"/>
        <rFont val="Arial"/>
        <family val="2"/>
      </rPr>
      <t xml:space="preserve">
Yrs 2-5, 7-10 + 6-month extension period: </t>
    </r>
    <r>
      <rPr>
        <sz val="14"/>
        <color theme="1"/>
        <rFont val="Arial"/>
        <family val="2"/>
      </rPr>
      <t xml:space="preserve">Provide labor costs for services (including Help Desk and NOC) to support operations and maintenance for equipment provided in CLIN 210004.
</t>
    </r>
    <r>
      <rPr>
        <b/>
        <sz val="14"/>
        <color theme="1"/>
        <rFont val="Arial"/>
        <family val="2"/>
      </rPr>
      <t xml:space="preserve">Do not include travel, shipping or equipment in CLIN 210004a. </t>
    </r>
  </si>
  <si>
    <t>ATTACHMENT J-11b Sample Task Order #2 - Excel Workbook (Mobile Satellite Service Solution)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</si>
</sst>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2" x14ac:knownFonts="1">
    <font>
      <sz val="12"/>
      <color theme="1"/>
      <name val="Arial"/>
      <family val="2"/>
    </font>
    <font>
      <sz val="11"/>
      <color theme="1"/>
      <name val="Arial"/>
      <family val="2"/>
    </font>
    <font>
      <b/>
      <sz val="12"/>
      <color theme="1"/>
      <name val="Arial"/>
      <family val="2"/>
    </font>
    <font>
      <b/>
      <sz val="11"/>
      <color theme="1"/>
      <name val="Arial"/>
      <family val="2"/>
    </font>
    <font>
      <sz val="11"/>
      <color theme="1"/>
      <name val="Arial"/>
      <family val="2"/>
    </font>
    <font>
      <b/>
      <sz val="14"/>
      <color theme="1"/>
      <name val="Arial"/>
      <family val="2"/>
    </font>
    <font>
      <sz val="12"/>
      <name val="Arial"/>
      <family val="2"/>
    </font>
    <font>
      <b/>
      <sz val="16"/>
      <color theme="1"/>
      <name val="Arial"/>
      <family val="2"/>
    </font>
    <font>
      <sz val="12"/>
      <color theme="1"/>
      <name val="Arial"/>
      <family val="2"/>
    </font>
    <font>
      <sz val="8"/>
      <name val="Arial Narrow"/>
      <family val="2"/>
    </font>
    <font>
      <sz val="14"/>
      <color theme="1"/>
      <name val="Arial"/>
      <family val="2"/>
    </font>
    <font>
      <b/>
      <u/>
      <sz val="14"/>
      <color theme="1"/>
      <name val="Arial"/>
      <family val="2"/>
    </font>
  </fonts>
  <fills count="11">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0" tint="-0.24994659260841701"/>
        <bgColor indexed="64"/>
      </patternFill>
    </fill>
    <fill>
      <patternFill patternType="solid">
        <fgColor theme="6" tint="0.59999389629810485"/>
        <bgColor indexed="64"/>
      </patternFill>
    </fill>
    <fill>
      <patternFill patternType="solid">
        <fgColor theme="1"/>
        <bgColor indexed="64"/>
      </patternFill>
    </fill>
    <fill>
      <patternFill patternType="solid">
        <fgColor theme="0"/>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indexed="64"/>
      </top>
      <bottom/>
      <diagonal/>
    </border>
    <border>
      <left style="thick">
        <color rgb="FFFF0000"/>
      </left>
      <right style="thick">
        <color rgb="FFFF0000"/>
      </right>
      <top style="thick">
        <color rgb="FFFF0000"/>
      </top>
      <bottom style="thick">
        <color rgb="FFFF0000"/>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medium">
        <color indexed="64"/>
      </left>
      <right style="medium">
        <color indexed="64"/>
      </right>
      <top/>
      <bottom/>
      <diagonal/>
    </border>
    <border>
      <left style="thick">
        <color rgb="FFFF0000"/>
      </left>
      <right style="thick">
        <color rgb="FFFF0000"/>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right/>
      <top/>
      <bottom style="thick">
        <color rgb="FFFF0000"/>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indexed="64"/>
      </right>
      <top/>
      <bottom style="medium">
        <color indexed="64"/>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auto="1"/>
      </bottom>
      <diagonal/>
    </border>
    <border>
      <left/>
      <right style="thick">
        <color rgb="FFFF0000"/>
      </right>
      <top style="thick">
        <color rgb="FFFF0000"/>
      </top>
      <bottom style="thick">
        <color rgb="FFFF0000"/>
      </bottom>
      <diagonal/>
    </border>
    <border>
      <left/>
      <right style="thick">
        <color auto="1"/>
      </right>
      <top style="thick">
        <color rgb="FFFF0000"/>
      </top>
      <bottom style="thick">
        <color rgb="FFFF0000"/>
      </bottom>
      <diagonal/>
    </border>
    <border>
      <left style="medium">
        <color auto="1"/>
      </left>
      <right/>
      <top style="medium">
        <color auto="1"/>
      </top>
      <bottom/>
      <diagonal/>
    </border>
    <border>
      <left/>
      <right/>
      <top style="medium">
        <color indexed="64"/>
      </top>
      <bottom/>
      <diagonal/>
    </border>
    <border>
      <left style="medium">
        <color auto="1"/>
      </left>
      <right/>
      <top/>
      <bottom style="thick">
        <color rgb="FFFF0000"/>
      </bottom>
      <diagonal/>
    </border>
    <border>
      <left/>
      <right style="medium">
        <color auto="1"/>
      </right>
      <top/>
      <bottom style="thick">
        <color rgb="FFFF0000"/>
      </bottom>
      <diagonal/>
    </border>
    <border>
      <left style="medium">
        <color auto="1"/>
      </left>
      <right style="thick">
        <color rgb="FFFF0000"/>
      </right>
      <top style="medium">
        <color auto="1"/>
      </top>
      <bottom style="medium">
        <color auto="1"/>
      </bottom>
      <diagonal/>
    </border>
    <border>
      <left style="thick">
        <color auto="1"/>
      </left>
      <right style="thick">
        <color auto="1"/>
      </right>
      <top style="thick">
        <color rgb="FFFF0000"/>
      </top>
      <bottom style="thick">
        <color rgb="FFFF0000"/>
      </bottom>
      <diagonal/>
    </border>
    <border>
      <left/>
      <right style="medium">
        <color indexed="64"/>
      </right>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style="thick">
        <color rgb="FFFF0000"/>
      </bottom>
      <diagonal/>
    </border>
    <border>
      <left style="medium">
        <color auto="1"/>
      </left>
      <right style="medium">
        <color auto="1"/>
      </right>
      <top style="thick">
        <color rgb="FFFF0000"/>
      </top>
      <bottom style="medium">
        <color auto="1"/>
      </bottom>
      <diagonal/>
    </border>
    <border>
      <left style="medium">
        <color auto="1"/>
      </left>
      <right style="medium">
        <color auto="1"/>
      </right>
      <top style="medium">
        <color auto="1"/>
      </top>
      <bottom style="thick">
        <color rgb="FFFF0000"/>
      </bottom>
      <diagonal/>
    </border>
    <border>
      <left style="thick">
        <color rgb="FFFF0000"/>
      </left>
      <right/>
      <top style="medium">
        <color indexed="64"/>
      </top>
      <bottom/>
      <diagonal/>
    </border>
    <border>
      <left style="thick">
        <color rgb="FFFF0000"/>
      </left>
      <right/>
      <top/>
      <bottom/>
      <diagonal/>
    </border>
    <border>
      <left style="thick">
        <color rgb="FFFF0000"/>
      </left>
      <right/>
      <top/>
      <bottom style="medium">
        <color indexed="64"/>
      </bottom>
      <diagonal/>
    </border>
    <border>
      <left style="medium">
        <color auto="1"/>
      </left>
      <right style="thick">
        <color rgb="FFFF0000"/>
      </right>
      <top style="thick">
        <color rgb="FFFF0000"/>
      </top>
      <bottom/>
      <diagonal/>
    </border>
    <border>
      <left style="medium">
        <color auto="1"/>
      </left>
      <right style="thick">
        <color rgb="FFFF0000"/>
      </right>
      <top/>
      <bottom style="thick">
        <color rgb="FFFF0000"/>
      </bottom>
      <diagonal/>
    </border>
  </borders>
  <cellStyleXfs count="1">
    <xf numFmtId="0" fontId="0" fillId="0" borderId="0"/>
  </cellStyleXfs>
  <cellXfs count="151">
    <xf numFmtId="0" fontId="0" fillId="0" borderId="0" xfId="0"/>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2" fillId="2" borderId="2" xfId="0" applyFont="1" applyFill="1" applyBorder="1" applyAlignment="1">
      <alignment horizontal="centerContinuous" vertical="center" wrapText="1"/>
    </xf>
    <xf numFmtId="0" fontId="2" fillId="2" borderId="3" xfId="0" applyFont="1" applyFill="1" applyBorder="1" applyAlignment="1">
      <alignment horizontal="centerContinuous" vertical="center" wrapText="1"/>
    </xf>
    <xf numFmtId="0" fontId="2" fillId="2" borderId="4" xfId="0" applyFont="1" applyFill="1" applyBorder="1" applyAlignment="1">
      <alignment horizontal="centerContinuous" vertical="center" wrapText="1"/>
    </xf>
    <xf numFmtId="164" fontId="4" fillId="0" borderId="6" xfId="0" applyNumberFormat="1" applyFont="1" applyBorder="1" applyAlignment="1">
      <alignment vertical="center" wrapText="1"/>
    </xf>
    <xf numFmtId="164" fontId="4" fillId="0" borderId="5" xfId="0" applyNumberFormat="1" applyFont="1" applyBorder="1" applyAlignment="1">
      <alignment vertical="center" wrapText="1"/>
    </xf>
    <xf numFmtId="0" fontId="2" fillId="5" borderId="1" xfId="0" applyFont="1" applyFill="1" applyBorder="1" applyAlignment="1">
      <alignment horizontal="center"/>
    </xf>
    <xf numFmtId="0" fontId="2" fillId="5" borderId="2" xfId="0" applyFont="1" applyFill="1" applyBorder="1" applyAlignment="1">
      <alignment horizontal="center"/>
    </xf>
    <xf numFmtId="164" fontId="6" fillId="4" borderId="14" xfId="0" applyNumberFormat="1" applyFont="1" applyFill="1" applyBorder="1" applyAlignment="1">
      <alignment horizontal="center"/>
    </xf>
    <xf numFmtId="0" fontId="0" fillId="4" borderId="14" xfId="0" applyFill="1" applyBorder="1" applyAlignment="1">
      <alignment horizontal="center" vertical="center" wrapText="1"/>
    </xf>
    <xf numFmtId="0" fontId="2" fillId="6" borderId="15"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7" xfId="0" applyFont="1" applyFill="1" applyBorder="1" applyAlignment="1">
      <alignment horizontal="center" vertical="center"/>
    </xf>
    <xf numFmtId="0" fontId="7" fillId="6" borderId="1"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5" borderId="2" xfId="0" applyFont="1" applyFill="1" applyBorder="1" applyAlignment="1">
      <alignment horizontal="centerContinuous" vertical="center" wrapText="1"/>
    </xf>
    <xf numFmtId="0" fontId="2" fillId="5" borderId="3" xfId="0" applyFont="1" applyFill="1" applyBorder="1" applyAlignment="1">
      <alignment horizontal="centerContinuous" vertical="center" wrapText="1"/>
    </xf>
    <xf numFmtId="0" fontId="0" fillId="5" borderId="3" xfId="0" applyFill="1" applyBorder="1" applyAlignment="1">
      <alignment horizontal="centerContinuous" vertical="center"/>
    </xf>
    <xf numFmtId="0" fontId="0" fillId="5" borderId="4" xfId="0" applyFill="1" applyBorder="1" applyAlignment="1">
      <alignment horizontal="centerContinuous" vertical="center"/>
    </xf>
    <xf numFmtId="0" fontId="1" fillId="0" borderId="6" xfId="0" applyFont="1" applyBorder="1" applyAlignment="1">
      <alignment vertical="center" wrapText="1"/>
    </xf>
    <xf numFmtId="0" fontId="9" fillId="0" borderId="0" xfId="0" applyFont="1" applyAlignment="1">
      <alignment horizontal="right"/>
    </xf>
    <xf numFmtId="0" fontId="0" fillId="0" borderId="0" xfId="0" applyFont="1"/>
    <xf numFmtId="0" fontId="9" fillId="0" borderId="0" xfId="0" applyFont="1" applyAlignment="1">
      <alignment horizontal="right" vertical="center"/>
    </xf>
    <xf numFmtId="0" fontId="8" fillId="0" borderId="0" xfId="0" applyFont="1" applyAlignment="1">
      <alignment horizontal="right" vertical="center"/>
    </xf>
    <xf numFmtId="0" fontId="5" fillId="5" borderId="2" xfId="0" applyFont="1" applyFill="1" applyBorder="1" applyAlignment="1">
      <alignment horizontal="centerContinuous" vertical="center" wrapText="1"/>
    </xf>
    <xf numFmtId="0" fontId="5" fillId="5" borderId="3" xfId="0" applyFont="1" applyFill="1" applyBorder="1" applyAlignment="1">
      <alignment horizontal="centerContinuous" vertical="center" wrapText="1"/>
    </xf>
    <xf numFmtId="0" fontId="5" fillId="5" borderId="4" xfId="0" applyFont="1" applyFill="1" applyBorder="1" applyAlignment="1">
      <alignment horizontal="centerContinuous" vertical="center" wrapText="1"/>
    </xf>
    <xf numFmtId="0" fontId="10" fillId="0" borderId="0" xfId="0" applyFont="1"/>
    <xf numFmtId="0" fontId="10" fillId="5" borderId="32" xfId="0" applyFont="1" applyFill="1" applyBorder="1"/>
    <xf numFmtId="0" fontId="5" fillId="5" borderId="33"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34" xfId="0" applyFont="1" applyFill="1" applyBorder="1" applyAlignment="1">
      <alignment horizontal="centerContinuous" vertical="center" wrapText="1"/>
    </xf>
    <xf numFmtId="0" fontId="10" fillId="5" borderId="23" xfId="0" applyFont="1" applyFill="1" applyBorder="1" applyAlignment="1">
      <alignment horizontal="centerContinuous" vertical="center" wrapText="1"/>
    </xf>
    <xf numFmtId="0" fontId="10" fillId="5" borderId="35" xfId="0" applyFont="1" applyFill="1" applyBorder="1" applyAlignment="1">
      <alignment horizontal="centerContinuous" vertical="center" wrapText="1"/>
    </xf>
    <xf numFmtId="0" fontId="10" fillId="5" borderId="1"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7" borderId="1" xfId="0" applyFont="1" applyFill="1" applyBorder="1"/>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8" borderId="4" xfId="0" applyFont="1" applyFill="1" applyBorder="1" applyAlignment="1">
      <alignment horizontal="center" vertical="center" wrapText="1"/>
    </xf>
    <xf numFmtId="164" fontId="10" fillId="8" borderId="4" xfId="0" applyNumberFormat="1" applyFont="1" applyFill="1" applyBorder="1" applyAlignment="1">
      <alignment horizontal="center" vertical="center" wrapText="1"/>
    </xf>
    <xf numFmtId="0" fontId="10" fillId="8" borderId="1" xfId="0" applyFont="1" applyFill="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10" fillId="0" borderId="10" xfId="0" applyFont="1" applyBorder="1" applyAlignment="1">
      <alignment horizontal="center"/>
    </xf>
    <xf numFmtId="0" fontId="10" fillId="0" borderId="0" xfId="0" applyFont="1" applyAlignment="1">
      <alignment horizontal="center"/>
    </xf>
    <xf numFmtId="0" fontId="10" fillId="0" borderId="0" xfId="0" applyFont="1" applyFill="1"/>
    <xf numFmtId="0" fontId="10" fillId="0" borderId="0" xfId="0" applyFont="1" applyFill="1" applyAlignment="1">
      <alignment horizontal="center"/>
    </xf>
    <xf numFmtId="0" fontId="10" fillId="0" borderId="0" xfId="0" applyFont="1" applyAlignment="1"/>
    <xf numFmtId="0" fontId="5" fillId="3" borderId="19"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10" fillId="3" borderId="12" xfId="0" applyFont="1" applyFill="1" applyBorder="1" applyAlignment="1">
      <alignment horizontal="center"/>
    </xf>
    <xf numFmtId="0" fontId="10" fillId="3" borderId="12" xfId="0" applyFont="1" applyFill="1" applyBorder="1" applyAlignment="1">
      <alignment horizontal="center" vertical="center"/>
    </xf>
    <xf numFmtId="0" fontId="10" fillId="8" borderId="1" xfId="0" applyFont="1" applyFill="1" applyBorder="1" applyAlignment="1">
      <alignment horizontal="center" vertical="center"/>
    </xf>
    <xf numFmtId="0" fontId="10" fillId="0" borderId="0" xfId="0" applyFont="1" applyFill="1" applyAlignment="1">
      <alignment vertical="center"/>
    </xf>
    <xf numFmtId="0" fontId="10" fillId="9" borderId="41" xfId="0" applyFont="1" applyFill="1" applyBorder="1" applyAlignment="1">
      <alignment horizontal="center" vertical="center" wrapText="1"/>
    </xf>
    <xf numFmtId="0" fontId="10" fillId="9" borderId="4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2" fillId="0" borderId="0" xfId="0" applyFont="1" applyAlignment="1">
      <alignment horizontal="center"/>
    </xf>
    <xf numFmtId="0" fontId="0" fillId="0" borderId="0" xfId="0" applyAlignment="1">
      <alignment horizontal="center"/>
    </xf>
    <xf numFmtId="0" fontId="5" fillId="5" borderId="19" xfId="0" applyFont="1" applyFill="1" applyBorder="1" applyAlignment="1">
      <alignment horizontal="center" vertical="center" wrapText="1"/>
    </xf>
    <xf numFmtId="0" fontId="5" fillId="5" borderId="5" xfId="0" applyFont="1" applyFill="1" applyBorder="1" applyAlignment="1">
      <alignment horizontal="center" vertical="center" wrapText="1"/>
    </xf>
    <xf numFmtId="164" fontId="10" fillId="4" borderId="14" xfId="0" applyNumberFormat="1" applyFont="1" applyFill="1" applyBorder="1" applyAlignment="1">
      <alignment horizontal="center" vertical="center" wrapText="1"/>
    </xf>
    <xf numFmtId="0" fontId="10" fillId="4" borderId="14" xfId="0" applyFont="1" applyFill="1" applyBorder="1" applyAlignment="1">
      <alignment horizontal="center" vertical="center" wrapText="1"/>
    </xf>
    <xf numFmtId="164" fontId="10" fillId="0" borderId="24" xfId="0" applyNumberFormat="1" applyFont="1" applyBorder="1" applyAlignment="1">
      <alignment horizontal="center" vertical="center" wrapText="1"/>
    </xf>
    <xf numFmtId="164" fontId="10" fillId="0" borderId="25" xfId="0" applyNumberFormat="1" applyFont="1" applyBorder="1" applyAlignment="1">
      <alignment horizontal="center" vertical="center" wrapText="1"/>
    </xf>
    <xf numFmtId="164" fontId="10" fillId="0" borderId="26" xfId="0" applyNumberFormat="1" applyFont="1" applyBorder="1" applyAlignment="1">
      <alignment horizontal="center" vertical="center" wrapText="1"/>
    </xf>
    <xf numFmtId="2" fontId="10" fillId="9" borderId="7" xfId="0" applyNumberFormat="1" applyFont="1" applyFill="1" applyBorder="1" applyAlignment="1">
      <alignment horizontal="center" vertical="center" wrapText="1"/>
    </xf>
    <xf numFmtId="2" fontId="10" fillId="9" borderId="19" xfId="0" applyNumberFormat="1" applyFont="1" applyFill="1" applyBorder="1" applyAlignment="1">
      <alignment horizontal="center" vertical="center" wrapText="1"/>
    </xf>
    <xf numFmtId="2" fontId="10" fillId="9" borderId="5" xfId="0" applyNumberFormat="1" applyFont="1" applyFill="1" applyBorder="1" applyAlignment="1">
      <alignment horizontal="center" vertical="center" wrapText="1"/>
    </xf>
    <xf numFmtId="2" fontId="10" fillId="0" borderId="7" xfId="0" applyNumberFormat="1" applyFont="1" applyFill="1" applyBorder="1" applyAlignment="1">
      <alignment horizontal="center" vertical="center" wrapText="1"/>
    </xf>
    <xf numFmtId="2" fontId="10" fillId="0" borderId="19" xfId="0" applyNumberFormat="1" applyFont="1" applyFill="1" applyBorder="1" applyAlignment="1">
      <alignment horizontal="center" vertical="center" wrapText="1"/>
    </xf>
    <xf numFmtId="2" fontId="10" fillId="0" borderId="5" xfId="0" applyNumberFormat="1" applyFont="1" applyFill="1" applyBorder="1" applyAlignment="1">
      <alignment horizontal="center" vertical="center" wrapText="1"/>
    </xf>
    <xf numFmtId="164" fontId="10" fillId="10" borderId="46" xfId="0" applyNumberFormat="1" applyFont="1" applyFill="1" applyBorder="1" applyAlignment="1">
      <alignment horizontal="center" vertical="center" wrapText="1"/>
    </xf>
    <xf numFmtId="164" fontId="10" fillId="10" borderId="28" xfId="0" applyNumberFormat="1" applyFont="1" applyFill="1" applyBorder="1" applyAlignment="1">
      <alignment horizontal="center" vertical="center" wrapText="1"/>
    </xf>
    <xf numFmtId="164" fontId="10" fillId="10" borderId="47" xfId="0" applyNumberFormat="1" applyFont="1" applyFill="1" applyBorder="1" applyAlignment="1">
      <alignment horizontal="center" vertical="center" wrapText="1"/>
    </xf>
    <xf numFmtId="2" fontId="10" fillId="0" borderId="7" xfId="0" applyNumberFormat="1" applyFont="1" applyBorder="1" applyAlignment="1">
      <alignment horizontal="center" vertical="center" wrapText="1"/>
    </xf>
    <xf numFmtId="2" fontId="10" fillId="0" borderId="19"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2"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6" xfId="0" applyFont="1" applyFill="1" applyBorder="1" applyAlignment="1">
      <alignment horizontal="left" vertical="center" wrapText="1"/>
    </xf>
    <xf numFmtId="0" fontId="4" fillId="4" borderId="21" xfId="0" applyFont="1" applyFill="1" applyBorder="1" applyAlignment="1">
      <alignment horizontal="left" vertical="top" wrapText="1"/>
    </xf>
    <xf numFmtId="0" fontId="0" fillId="0" borderId="22" xfId="0" applyBorder="1" applyAlignment="1">
      <alignment horizontal="left" vertical="top" wrapText="1"/>
    </xf>
    <xf numFmtId="0" fontId="0" fillId="0" borderId="20" xfId="0" applyBorder="1" applyAlignment="1">
      <alignment horizontal="left" vertical="top" wrapText="1"/>
    </xf>
    <xf numFmtId="0" fontId="4" fillId="4" borderId="21" xfId="0" applyFont="1" applyFill="1" applyBorder="1" applyAlignment="1">
      <alignment vertical="center" wrapText="1"/>
    </xf>
    <xf numFmtId="0" fontId="0" fillId="0" borderId="22" xfId="0" applyBorder="1" applyAlignment="1">
      <alignment vertical="center" wrapText="1"/>
    </xf>
    <xf numFmtId="0" fontId="0" fillId="0" borderId="20" xfId="0" applyBorder="1" applyAlignment="1">
      <alignment vertical="center" wrapText="1"/>
    </xf>
    <xf numFmtId="164" fontId="10" fillId="0" borderId="32" xfId="0" applyNumberFormat="1" applyFont="1" applyFill="1" applyBorder="1" applyAlignment="1">
      <alignment horizontal="center" vertical="center" wrapText="1"/>
    </xf>
    <xf numFmtId="164" fontId="10" fillId="0" borderId="18" xfId="0" applyNumberFormat="1" applyFont="1" applyFill="1" applyBorder="1" applyAlignment="1">
      <alignment horizontal="center" vertical="center" wrapText="1"/>
    </xf>
    <xf numFmtId="164" fontId="10" fillId="0" borderId="11"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5" fillId="3" borderId="7"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36" xfId="0" applyFont="1" applyFill="1" applyBorder="1" applyAlignment="1">
      <alignment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9" borderId="32"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0" fillId="9" borderId="11" xfId="0" applyFont="1" applyFill="1" applyBorder="1" applyAlignment="1">
      <alignment horizontal="center" vertical="center" wrapText="1"/>
    </xf>
    <xf numFmtId="164" fontId="10" fillId="9" borderId="39" xfId="0" applyNumberFormat="1" applyFont="1" applyFill="1" applyBorder="1" applyAlignment="1">
      <alignment horizontal="center" vertical="center" wrapText="1"/>
    </xf>
    <xf numFmtId="0" fontId="10" fillId="9" borderId="39" xfId="0" applyFont="1" applyFill="1" applyBorder="1" applyAlignment="1">
      <alignment horizontal="center" vertical="center" wrapText="1"/>
    </xf>
    <xf numFmtId="164" fontId="10" fillId="9" borderId="13" xfId="0" applyNumberFormat="1" applyFont="1" applyFill="1" applyBorder="1" applyAlignment="1">
      <alignment horizontal="center" vertical="center" wrapText="1"/>
    </xf>
    <xf numFmtId="164" fontId="10" fillId="9" borderId="38" xfId="0" applyNumberFormat="1" applyFont="1" applyFill="1" applyBorder="1" applyAlignment="1">
      <alignment horizontal="center" vertical="center" wrapText="1"/>
    </xf>
    <xf numFmtId="164" fontId="10" fillId="9" borderId="6" xfId="0" applyNumberFormat="1" applyFont="1" applyFill="1" applyBorder="1" applyAlignment="1">
      <alignment horizontal="center" vertical="center" wrapText="1"/>
    </xf>
    <xf numFmtId="0" fontId="10" fillId="9" borderId="40" xfId="0" applyFont="1" applyFill="1" applyBorder="1" applyAlignment="1">
      <alignment horizontal="center" vertical="center" wrapText="1"/>
    </xf>
    <xf numFmtId="164" fontId="10" fillId="9" borderId="37" xfId="0" applyNumberFormat="1" applyFont="1" applyFill="1" applyBorder="1" applyAlignment="1">
      <alignment horizontal="center" vertical="center" wrapText="1"/>
    </xf>
    <xf numFmtId="0" fontId="10" fillId="9" borderId="37" xfId="0" applyFont="1" applyFill="1" applyBorder="1" applyAlignment="1">
      <alignment horizontal="center" vertical="center" wrapText="1"/>
    </xf>
    <xf numFmtId="0" fontId="10" fillId="0" borderId="27"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2" fillId="5" borderId="18"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0" fillId="5" borderId="0" xfId="0" applyFill="1" applyBorder="1" applyAlignment="1">
      <alignment horizontal="center" vertical="center"/>
    </xf>
    <xf numFmtId="0" fontId="2" fillId="5" borderId="7" xfId="0" applyFont="1" applyFill="1" applyBorder="1" applyAlignment="1">
      <alignment horizontal="center" vertical="center" wrapText="1"/>
    </xf>
    <xf numFmtId="0" fontId="0" fillId="5" borderId="11" xfId="0"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685800</xdr:colOff>
      <xdr:row>5</xdr:row>
      <xdr:rowOff>123825</xdr:rowOff>
    </xdr:to>
    <xdr:pic>
      <xdr:nvPicPr>
        <xdr:cNvPr id="2" name="Picture 1" descr="gsastandards_40_0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68580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3:D23"/>
  <sheetViews>
    <sheetView tabSelected="1" workbookViewId="0">
      <selection activeCell="E6" sqref="E6"/>
    </sheetView>
  </sheetViews>
  <sheetFormatPr defaultRowHeight="15" x14ac:dyDescent="0.2"/>
  <cols>
    <col min="1" max="1" width="8.88671875" customWidth="1"/>
    <col min="2" max="2" width="22.5546875" bestFit="1" customWidth="1"/>
    <col min="3" max="3" width="37.33203125" customWidth="1"/>
    <col min="4" max="4" width="22.109375" customWidth="1"/>
  </cols>
  <sheetData>
    <row r="3" spans="1:4" ht="15.75" x14ac:dyDescent="0.25">
      <c r="D3" s="24" t="s">
        <v>61</v>
      </c>
    </row>
    <row r="4" spans="1:4" x14ac:dyDescent="0.2">
      <c r="C4" s="25"/>
      <c r="D4" s="26" t="s">
        <v>62</v>
      </c>
    </row>
    <row r="5" spans="1:4" x14ac:dyDescent="0.2">
      <c r="C5" s="25"/>
      <c r="D5" s="26" t="s">
        <v>111</v>
      </c>
    </row>
    <row r="6" spans="1:4" x14ac:dyDescent="0.2">
      <c r="D6" s="27" t="s">
        <v>63</v>
      </c>
    </row>
    <row r="8" spans="1:4" ht="15.75" x14ac:dyDescent="0.25">
      <c r="A8" s="74" t="s">
        <v>239</v>
      </c>
      <c r="B8" s="75"/>
      <c r="C8" s="75"/>
      <c r="D8" s="75"/>
    </row>
    <row r="9" spans="1:4" ht="15.75" thickBot="1" x14ac:dyDescent="0.25"/>
    <row r="10" spans="1:4" ht="16.5" thickBot="1" x14ac:dyDescent="0.25">
      <c r="A10" s="5" t="s">
        <v>216</v>
      </c>
      <c r="B10" s="6"/>
      <c r="C10" s="6"/>
      <c r="D10" s="7"/>
    </row>
    <row r="11" spans="1:4" ht="15.75" thickBot="1" x14ac:dyDescent="0.25">
      <c r="A11" s="1" t="s">
        <v>0</v>
      </c>
      <c r="B11" s="2" t="s">
        <v>1</v>
      </c>
      <c r="C11" s="2" t="s">
        <v>2</v>
      </c>
      <c r="D11" s="2" t="s">
        <v>4</v>
      </c>
    </row>
    <row r="12" spans="1:4" ht="21" customHeight="1" thickBot="1" x14ac:dyDescent="0.25">
      <c r="A12" s="3" t="str">
        <f>'Contract Year 1 - Detail'!A32</f>
        <v>210000-1</v>
      </c>
      <c r="B12" s="23" t="s">
        <v>69</v>
      </c>
      <c r="C12" s="23" t="s">
        <v>223</v>
      </c>
      <c r="D12" s="9">
        <f>'Contract Year 1 - Detail'!H32</f>
        <v>0</v>
      </c>
    </row>
    <row r="13" spans="1:4" ht="21" customHeight="1" thickBot="1" x14ac:dyDescent="0.25">
      <c r="A13" s="3" t="str">
        <f>'Contact Year 2 - Detail'!A32</f>
        <v>210000-2</v>
      </c>
      <c r="B13" s="4" t="s">
        <v>69</v>
      </c>
      <c r="C13" s="23" t="s">
        <v>224</v>
      </c>
      <c r="D13" s="9">
        <f>'Contact Year 2 - Detail'!H32</f>
        <v>0</v>
      </c>
    </row>
    <row r="14" spans="1:4" ht="21" customHeight="1" thickBot="1" x14ac:dyDescent="0.25">
      <c r="A14" s="3" t="str">
        <f>'Contract Year 3 - Detail'!A32</f>
        <v>210000-3</v>
      </c>
      <c r="B14" s="4" t="s">
        <v>69</v>
      </c>
      <c r="C14" s="23" t="s">
        <v>225</v>
      </c>
      <c r="D14" s="9">
        <f>'Contract Year 3 - Detail'!H32</f>
        <v>0</v>
      </c>
    </row>
    <row r="15" spans="1:4" ht="21" customHeight="1" thickBot="1" x14ac:dyDescent="0.25">
      <c r="A15" s="3" t="str">
        <f>'Contract Year 4 - Detail'!A32</f>
        <v>210000-4</v>
      </c>
      <c r="B15" s="4" t="s">
        <v>69</v>
      </c>
      <c r="C15" s="23" t="s">
        <v>226</v>
      </c>
      <c r="D15" s="9">
        <f>'Contract Year 4 - Detail'!H32</f>
        <v>0</v>
      </c>
    </row>
    <row r="16" spans="1:4" ht="21" customHeight="1" thickBot="1" x14ac:dyDescent="0.25">
      <c r="A16" s="3" t="str">
        <f>'Contract Year 5 - Detail'!A32</f>
        <v>210000-5</v>
      </c>
      <c r="B16" s="4" t="s">
        <v>69</v>
      </c>
      <c r="C16" s="23" t="s">
        <v>227</v>
      </c>
      <c r="D16" s="9">
        <f>'Contract Year 5 - Detail'!H32</f>
        <v>0</v>
      </c>
    </row>
    <row r="17" spans="1:4" ht="21" customHeight="1" thickBot="1" x14ac:dyDescent="0.25">
      <c r="A17" s="3" t="str">
        <f>'Contract Year 6 (Opt 1) -Detail'!A32</f>
        <v>210000-6</v>
      </c>
      <c r="B17" s="4" t="s">
        <v>69</v>
      </c>
      <c r="C17" s="23" t="s">
        <v>228</v>
      </c>
      <c r="D17" s="9">
        <f>'Contract Year 6 (Opt 1) -Detail'!H32</f>
        <v>0</v>
      </c>
    </row>
    <row r="18" spans="1:4" ht="21" customHeight="1" thickBot="1" x14ac:dyDescent="0.25">
      <c r="A18" s="3" t="str">
        <f>'Contract Year 7 (Opt 1) -Detail'!A32</f>
        <v>210000-7</v>
      </c>
      <c r="B18" s="4" t="s">
        <v>69</v>
      </c>
      <c r="C18" s="23" t="s">
        <v>229</v>
      </c>
      <c r="D18" s="9">
        <f>'Contract Year 7 (Opt 1) -Detail'!H32</f>
        <v>0</v>
      </c>
    </row>
    <row r="19" spans="1:4" ht="21" customHeight="1" thickBot="1" x14ac:dyDescent="0.25">
      <c r="A19" s="3" t="str">
        <f>'Contract Year 8 (Opt 1) -Detail'!A32</f>
        <v>210000-8</v>
      </c>
      <c r="B19" s="4" t="s">
        <v>69</v>
      </c>
      <c r="C19" s="23" t="s">
        <v>230</v>
      </c>
      <c r="D19" s="9">
        <f>'Contract Year 8 (Opt 1) -Detail'!H32</f>
        <v>0</v>
      </c>
    </row>
    <row r="20" spans="1:4" ht="21" customHeight="1" thickBot="1" x14ac:dyDescent="0.25">
      <c r="A20" s="3" t="str">
        <f>'Contract Year 9 (Opt 2) -Detail'!A32</f>
        <v>210000-9</v>
      </c>
      <c r="B20" s="4" t="s">
        <v>69</v>
      </c>
      <c r="C20" s="23" t="s">
        <v>231</v>
      </c>
      <c r="D20" s="9">
        <f>'Contract Year 9 (Opt 2) -Detail'!H32</f>
        <v>0</v>
      </c>
    </row>
    <row r="21" spans="1:4" ht="21" customHeight="1" thickBot="1" x14ac:dyDescent="0.25">
      <c r="A21" s="3" t="str">
        <f>'Contract Year 10 (Opt 2)-Detail'!A32</f>
        <v>210000-10</v>
      </c>
      <c r="B21" s="4" t="s">
        <v>69</v>
      </c>
      <c r="C21" s="23" t="s">
        <v>232</v>
      </c>
      <c r="D21" s="9">
        <f>'Contract Year 10 (Opt 2)-Detail'!H32</f>
        <v>0</v>
      </c>
    </row>
    <row r="22" spans="1:4" ht="21" customHeight="1" thickBot="1" x14ac:dyDescent="0.25">
      <c r="A22" s="3" t="str">
        <f>'CY 11-FAR 52.217-8 (6 mo extn)'!A32</f>
        <v>210000-11</v>
      </c>
      <c r="B22" s="4" t="s">
        <v>69</v>
      </c>
      <c r="C22" s="23" t="s">
        <v>233</v>
      </c>
      <c r="D22" s="9">
        <f>'CY 11-FAR 52.217-8 (6 mo extn)'!H32</f>
        <v>0</v>
      </c>
    </row>
    <row r="23" spans="1:4" ht="21" customHeight="1" thickBot="1" x14ac:dyDescent="0.25">
      <c r="A23" s="3" t="s">
        <v>3</v>
      </c>
      <c r="B23" s="4"/>
      <c r="C23" s="4"/>
      <c r="D23" s="8">
        <f>SUM(D12:D22)</f>
        <v>0</v>
      </c>
    </row>
  </sheetData>
  <mergeCells count="1">
    <mergeCell ref="A8:D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2"/>
  <sheetViews>
    <sheetView zoomScale="70" zoomScaleNormal="70" workbookViewId="0">
      <selection activeCell="C25" sqref="C25:C27"/>
    </sheetView>
  </sheetViews>
  <sheetFormatPr defaultRowHeight="18" x14ac:dyDescent="0.25"/>
  <cols>
    <col min="1" max="1" width="12.5546875" style="55" customWidth="1"/>
    <col min="2" max="2" width="23.88671875" style="55" customWidth="1"/>
    <col min="3" max="3" width="65.6640625" style="69" customWidth="1"/>
    <col min="4" max="4" width="56.5546875" style="56" customWidth="1"/>
    <col min="5" max="5" width="14.109375" style="57" customWidth="1"/>
    <col min="6" max="6" width="13.33203125" style="57" customWidth="1"/>
    <col min="7" max="7" width="19.109375" style="57" customWidth="1"/>
    <col min="8" max="8" width="21.5546875" style="55" customWidth="1"/>
    <col min="9" max="9" width="19.77734375" style="58" customWidth="1"/>
    <col min="10" max="10" width="13.5546875" style="31" customWidth="1"/>
    <col min="11" max="11" width="20.21875" style="31" customWidth="1"/>
    <col min="12" max="20" width="20.6640625" style="31" customWidth="1"/>
    <col min="21" max="16384" width="8.88671875" style="31"/>
  </cols>
  <sheetData>
    <row r="1" spans="1:20" ht="27.6" customHeight="1" thickBot="1" x14ac:dyDescent="0.3">
      <c r="A1" s="114" t="s">
        <v>215</v>
      </c>
      <c r="B1" s="115"/>
      <c r="C1" s="115"/>
      <c r="D1" s="115"/>
      <c r="E1" s="115"/>
      <c r="F1" s="115"/>
      <c r="G1" s="115"/>
      <c r="H1" s="115"/>
      <c r="I1" s="28"/>
      <c r="J1" s="29"/>
      <c r="K1" s="29" t="s">
        <v>218</v>
      </c>
      <c r="L1" s="29"/>
      <c r="M1" s="29"/>
      <c r="N1" s="29"/>
      <c r="O1" s="29"/>
      <c r="P1" s="29"/>
      <c r="Q1" s="29"/>
      <c r="R1" s="29"/>
      <c r="S1" s="29"/>
      <c r="T1" s="30"/>
    </row>
    <row r="2" spans="1:20" ht="15.75" customHeight="1" x14ac:dyDescent="0.25">
      <c r="A2" s="116" t="s">
        <v>0</v>
      </c>
      <c r="B2" s="116" t="s">
        <v>1</v>
      </c>
      <c r="C2" s="116" t="s">
        <v>127</v>
      </c>
      <c r="D2" s="64"/>
      <c r="E2" s="116" t="s">
        <v>16</v>
      </c>
      <c r="F2" s="116" t="s">
        <v>5</v>
      </c>
      <c r="G2" s="116" t="s">
        <v>126</v>
      </c>
      <c r="H2" s="116" t="s">
        <v>189</v>
      </c>
      <c r="I2" s="76" t="s">
        <v>60</v>
      </c>
      <c r="J2" s="76" t="s">
        <v>57</v>
      </c>
      <c r="K2" s="32"/>
      <c r="L2" s="33"/>
      <c r="M2" s="33"/>
      <c r="N2" s="33"/>
      <c r="O2" s="33"/>
      <c r="P2" s="33"/>
      <c r="Q2" s="33"/>
      <c r="R2" s="33"/>
      <c r="S2" s="33"/>
      <c r="T2" s="34"/>
    </row>
    <row r="3" spans="1:20" ht="102.75" customHeight="1" thickBot="1" x14ac:dyDescent="0.3">
      <c r="A3" s="117"/>
      <c r="B3" s="117"/>
      <c r="C3" s="118"/>
      <c r="D3" s="65" t="s">
        <v>128</v>
      </c>
      <c r="E3" s="117" t="s">
        <v>16</v>
      </c>
      <c r="F3" s="117"/>
      <c r="G3" s="118"/>
      <c r="H3" s="117"/>
      <c r="I3" s="77"/>
      <c r="J3" s="77"/>
      <c r="K3" s="35" t="s">
        <v>15</v>
      </c>
      <c r="L3" s="36"/>
      <c r="M3" s="36"/>
      <c r="N3" s="36"/>
      <c r="O3" s="36"/>
      <c r="P3" s="36"/>
      <c r="Q3" s="36"/>
      <c r="R3" s="36"/>
      <c r="S3" s="36"/>
      <c r="T3" s="37"/>
    </row>
    <row r="4" spans="1:20" ht="69" customHeight="1" thickTop="1" thickBot="1" x14ac:dyDescent="0.3">
      <c r="A4" s="119" t="s">
        <v>105</v>
      </c>
      <c r="B4" s="101" t="s">
        <v>234</v>
      </c>
      <c r="C4" s="104" t="s">
        <v>159</v>
      </c>
      <c r="D4" s="105" t="s">
        <v>130</v>
      </c>
      <c r="E4" s="95" t="s">
        <v>117</v>
      </c>
      <c r="F4" s="132">
        <v>0</v>
      </c>
      <c r="G4" s="135">
        <v>0</v>
      </c>
      <c r="H4" s="137">
        <f>F4*G4</f>
        <v>0</v>
      </c>
      <c r="I4" s="83">
        <f>SUM(K6:T6)</f>
        <v>0</v>
      </c>
      <c r="J4" s="62" t="s">
        <v>18</v>
      </c>
      <c r="K4" s="70" t="s">
        <v>6</v>
      </c>
      <c r="L4" s="70" t="s">
        <v>54</v>
      </c>
      <c r="M4" s="70" t="s">
        <v>54</v>
      </c>
      <c r="N4" s="70" t="s">
        <v>54</v>
      </c>
      <c r="O4" s="70" t="s">
        <v>54</v>
      </c>
      <c r="P4" s="70" t="s">
        <v>54</v>
      </c>
      <c r="Q4" s="70" t="s">
        <v>54</v>
      </c>
      <c r="R4" s="70" t="s">
        <v>54</v>
      </c>
      <c r="S4" s="70" t="s">
        <v>54</v>
      </c>
      <c r="T4" s="70" t="s">
        <v>54</v>
      </c>
    </row>
    <row r="5" spans="1:20" ht="69" customHeight="1" thickTop="1" thickBot="1" x14ac:dyDescent="0.3">
      <c r="A5" s="120"/>
      <c r="B5" s="102"/>
      <c r="C5" s="104"/>
      <c r="D5" s="106"/>
      <c r="E5" s="96"/>
      <c r="F5" s="133"/>
      <c r="G5" s="136"/>
      <c r="H5" s="138"/>
      <c r="I5" s="84"/>
      <c r="J5" s="62" t="s">
        <v>49</v>
      </c>
      <c r="K5" s="61" t="str">
        <f>HLOOKUP('Contract Year 9 (Opt 2) -Detail'!K4,'Labor Categories_W_PRICES'!$B$4:$AJ$18,2,FALSE)</f>
        <v>Junior Technician (example)</v>
      </c>
      <c r="L5" s="61" t="e">
        <f>HLOOKUP('Contract Year 9 (Opt 2) -Detail'!L4,'Labor Categories_W_PRICES'!$B$4:$AJ$18,2,FALSE)</f>
        <v>#N/A</v>
      </c>
      <c r="M5" s="61" t="e">
        <f>HLOOKUP('Contract Year 9 (Opt 2) -Detail'!M4,'Labor Categories_W_PRICES'!$B$4:$AJ$18,2,FALSE)</f>
        <v>#N/A</v>
      </c>
      <c r="N5" s="61" t="e">
        <f>HLOOKUP('Contract Year 9 (Opt 2) -Detail'!N4,'Labor Categories_W_PRICES'!$B$4:$AJ$18,2,FALSE)</f>
        <v>#N/A</v>
      </c>
      <c r="O5" s="61" t="e">
        <f>HLOOKUP('Contract Year 9 (Opt 2) -Detail'!O4,'Labor Categories_W_PRICES'!$B$4:$AJ$18,2,FALSE)</f>
        <v>#N/A</v>
      </c>
      <c r="P5" s="61" t="e">
        <f>HLOOKUP('Contract Year 9 (Opt 2) -Detail'!P4,'Labor Categories_W_PRICES'!$B$4:$AJ$18,2,FALSE)</f>
        <v>#N/A</v>
      </c>
      <c r="Q5" s="61" t="e">
        <f>HLOOKUP('Contract Year 9 (Opt 2) -Detail'!Q4,'Labor Categories_W_PRICES'!$B$4:$AJ$18,2,FALSE)</f>
        <v>#N/A</v>
      </c>
      <c r="R5" s="61" t="e">
        <f>HLOOKUP('Contract Year 9 (Opt 2) -Detail'!R4,'Labor Categories_W_PRICES'!$B$4:$AJ$18,2,FALSE)</f>
        <v>#N/A</v>
      </c>
      <c r="S5" s="61" t="e">
        <f>HLOOKUP('Contract Year 9 (Opt 2) -Detail'!S4,'Labor Categories_W_PRICES'!$B$4:$AJ$18,2,FALSE)</f>
        <v>#N/A</v>
      </c>
      <c r="T5" s="61" t="e">
        <f>HLOOKUP('Contract Year 9 (Opt 2) -Detail'!T4,'Labor Categories_W_PRICES'!$B$4:$AJ$18,2,FALSE)</f>
        <v>#N/A</v>
      </c>
    </row>
    <row r="6" spans="1:20" ht="69" customHeight="1" thickTop="1" thickBot="1" x14ac:dyDescent="0.3">
      <c r="A6" s="121"/>
      <c r="B6" s="103"/>
      <c r="C6" s="104"/>
      <c r="D6" s="107"/>
      <c r="E6" s="97"/>
      <c r="F6" s="134"/>
      <c r="G6" s="136"/>
      <c r="H6" s="139"/>
      <c r="I6" s="85">
        <f>SUM(K6:T6)</f>
        <v>0</v>
      </c>
      <c r="J6" s="62" t="s">
        <v>55</v>
      </c>
      <c r="K6" s="61">
        <v>0</v>
      </c>
      <c r="L6" s="61" t="s">
        <v>56</v>
      </c>
      <c r="M6" s="61" t="s">
        <v>56</v>
      </c>
      <c r="N6" s="61" t="s">
        <v>56</v>
      </c>
      <c r="O6" s="61" t="s">
        <v>56</v>
      </c>
      <c r="P6" s="61" t="s">
        <v>56</v>
      </c>
      <c r="Q6" s="61" t="s">
        <v>56</v>
      </c>
      <c r="R6" s="61" t="s">
        <v>56</v>
      </c>
      <c r="S6" s="61" t="s">
        <v>56</v>
      </c>
      <c r="T6" s="61" t="s">
        <v>56</v>
      </c>
    </row>
    <row r="7" spans="1:20" ht="69" customHeight="1" thickTop="1" thickBot="1" x14ac:dyDescent="0.3">
      <c r="A7" s="119" t="s">
        <v>147</v>
      </c>
      <c r="B7" s="101" t="s">
        <v>235</v>
      </c>
      <c r="C7" s="143" t="s">
        <v>237</v>
      </c>
      <c r="D7" s="108"/>
      <c r="E7" s="95" t="s">
        <v>117</v>
      </c>
      <c r="F7" s="132">
        <v>0</v>
      </c>
      <c r="G7" s="135">
        <v>0</v>
      </c>
      <c r="H7" s="137">
        <f>F7*G7</f>
        <v>0</v>
      </c>
      <c r="I7" s="83">
        <f t="shared" ref="I7" si="0">SUM(K9:T9)</f>
        <v>0</v>
      </c>
      <c r="J7" s="62" t="s">
        <v>18</v>
      </c>
      <c r="K7" s="61" t="s">
        <v>6</v>
      </c>
      <c r="L7" s="61" t="s">
        <v>54</v>
      </c>
      <c r="M7" s="61" t="s">
        <v>54</v>
      </c>
      <c r="N7" s="61" t="s">
        <v>54</v>
      </c>
      <c r="O7" s="61" t="s">
        <v>54</v>
      </c>
      <c r="P7" s="61" t="s">
        <v>54</v>
      </c>
      <c r="Q7" s="61" t="s">
        <v>54</v>
      </c>
      <c r="R7" s="61" t="s">
        <v>54</v>
      </c>
      <c r="S7" s="61" t="s">
        <v>54</v>
      </c>
      <c r="T7" s="61" t="s">
        <v>54</v>
      </c>
    </row>
    <row r="8" spans="1:20" ht="69" customHeight="1" thickTop="1" thickBot="1" x14ac:dyDescent="0.3">
      <c r="A8" s="120"/>
      <c r="B8" s="102"/>
      <c r="C8" s="144"/>
      <c r="D8" s="109"/>
      <c r="E8" s="96"/>
      <c r="F8" s="133"/>
      <c r="G8" s="136"/>
      <c r="H8" s="138"/>
      <c r="I8" s="84"/>
      <c r="J8" s="62" t="s">
        <v>49</v>
      </c>
      <c r="K8" s="61" t="str">
        <f>HLOOKUP('Contract Year 9 (Opt 2) -Detail'!K7,'Labor Categories_W_PRICES'!$B$4:$AJ$18,2,FALSE)</f>
        <v>Junior Technician (example)</v>
      </c>
      <c r="L8" s="61" t="e">
        <f>HLOOKUP('Contract Year 9 (Opt 2) -Detail'!L7,'Labor Categories_W_PRICES'!$B$4:$AJ$18,2,FALSE)</f>
        <v>#N/A</v>
      </c>
      <c r="M8" s="61" t="e">
        <f>HLOOKUP('Contract Year 9 (Opt 2) -Detail'!M7,'Labor Categories_W_PRICES'!$B$4:$AJ$18,2,FALSE)</f>
        <v>#N/A</v>
      </c>
      <c r="N8" s="61" t="e">
        <f>HLOOKUP('Contract Year 9 (Opt 2) -Detail'!N7,'Labor Categories_W_PRICES'!$B$4:$AJ$18,2,FALSE)</f>
        <v>#N/A</v>
      </c>
      <c r="O8" s="61" t="e">
        <f>HLOOKUP('Contract Year 9 (Opt 2) -Detail'!O7,'Labor Categories_W_PRICES'!$B$4:$AJ$18,2,FALSE)</f>
        <v>#N/A</v>
      </c>
      <c r="P8" s="61" t="e">
        <f>HLOOKUP('Contract Year 9 (Opt 2) -Detail'!P7,'Labor Categories_W_PRICES'!$B$4:$AJ$18,2,FALSE)</f>
        <v>#N/A</v>
      </c>
      <c r="Q8" s="61" t="e">
        <f>HLOOKUP('Contract Year 9 (Opt 2) -Detail'!Q7,'Labor Categories_W_PRICES'!$B$4:$AJ$18,2,FALSE)</f>
        <v>#N/A</v>
      </c>
      <c r="R8" s="61" t="e">
        <f>HLOOKUP('Contract Year 9 (Opt 2) -Detail'!R7,'Labor Categories_W_PRICES'!$B$4:$AJ$18,2,FALSE)</f>
        <v>#N/A</v>
      </c>
      <c r="S8" s="61" t="e">
        <f>HLOOKUP('Contract Year 9 (Opt 2) -Detail'!S7,'Labor Categories_W_PRICES'!$B$4:$AJ$18,2,FALSE)</f>
        <v>#N/A</v>
      </c>
      <c r="T8" s="61" t="e">
        <f>HLOOKUP('Contract Year 9 (Opt 2) -Detail'!T7,'Labor Categories_W_PRICES'!$B$4:$AJ$18,2,FALSE)</f>
        <v>#N/A</v>
      </c>
    </row>
    <row r="9" spans="1:20" ht="69" customHeight="1" thickTop="1" thickBot="1" x14ac:dyDescent="0.3">
      <c r="A9" s="121"/>
      <c r="B9" s="103"/>
      <c r="C9" s="145"/>
      <c r="D9" s="110"/>
      <c r="E9" s="97"/>
      <c r="F9" s="133"/>
      <c r="G9" s="140"/>
      <c r="H9" s="139"/>
      <c r="I9" s="85">
        <f t="shared" ref="I9" si="1">SUM(K9:T9)</f>
        <v>0</v>
      </c>
      <c r="J9" s="62" t="s">
        <v>55</v>
      </c>
      <c r="K9" s="71">
        <v>0</v>
      </c>
      <c r="L9" s="71" t="s">
        <v>56</v>
      </c>
      <c r="M9" s="71" t="s">
        <v>56</v>
      </c>
      <c r="N9" s="71" t="s">
        <v>56</v>
      </c>
      <c r="O9" s="71" t="s">
        <v>56</v>
      </c>
      <c r="P9" s="71" t="s">
        <v>56</v>
      </c>
      <c r="Q9" s="71" t="s">
        <v>56</v>
      </c>
      <c r="R9" s="71" t="s">
        <v>56</v>
      </c>
      <c r="S9" s="71" t="s">
        <v>56</v>
      </c>
      <c r="T9" s="71" t="s">
        <v>56</v>
      </c>
    </row>
    <row r="10" spans="1:20" ht="69" customHeight="1" thickTop="1" thickBot="1" x14ac:dyDescent="0.3">
      <c r="A10" s="119" t="s">
        <v>148</v>
      </c>
      <c r="B10" s="101" t="s">
        <v>118</v>
      </c>
      <c r="C10" s="104" t="s">
        <v>220</v>
      </c>
      <c r="D10" s="108" t="s">
        <v>130</v>
      </c>
      <c r="E10" s="122" t="s">
        <v>119</v>
      </c>
      <c r="F10" s="111" t="s">
        <v>161</v>
      </c>
      <c r="G10" s="89" t="s">
        <v>162</v>
      </c>
      <c r="H10" s="78">
        <v>0</v>
      </c>
      <c r="I10" s="92">
        <f t="shared" ref="I10" si="2">SUM(K12:T12)</f>
        <v>0</v>
      </c>
      <c r="J10" s="38" t="s">
        <v>18</v>
      </c>
      <c r="K10" s="63" t="s">
        <v>6</v>
      </c>
      <c r="L10" s="63" t="s">
        <v>54</v>
      </c>
      <c r="M10" s="63" t="s">
        <v>54</v>
      </c>
      <c r="N10" s="63" t="s">
        <v>54</v>
      </c>
      <c r="O10" s="63" t="s">
        <v>54</v>
      </c>
      <c r="P10" s="63" t="s">
        <v>54</v>
      </c>
      <c r="Q10" s="63" t="s">
        <v>54</v>
      </c>
      <c r="R10" s="63" t="s">
        <v>54</v>
      </c>
      <c r="S10" s="63" t="s">
        <v>54</v>
      </c>
      <c r="T10" s="63" t="s">
        <v>54</v>
      </c>
    </row>
    <row r="11" spans="1:20" ht="69" customHeight="1" thickTop="1" thickBot="1" x14ac:dyDescent="0.3">
      <c r="A11" s="120"/>
      <c r="B11" s="102"/>
      <c r="C11" s="104"/>
      <c r="D11" s="109"/>
      <c r="E11" s="123"/>
      <c r="F11" s="112"/>
      <c r="G11" s="90"/>
      <c r="H11" s="79"/>
      <c r="I11" s="93"/>
      <c r="J11" s="38" t="s">
        <v>49</v>
      </c>
      <c r="K11" s="40" t="str">
        <f>HLOOKUP('Contract Year 9 (Opt 2) -Detail'!K10,'Labor Categories_W_PRICES'!$B$4:$AJ$18,2,FALSE)</f>
        <v>Junior Technician (example)</v>
      </c>
      <c r="L11" s="40" t="e">
        <f>HLOOKUP('Contract Year 9 (Opt 2) -Detail'!L10,'Labor Categories_W_PRICES'!$B$4:$AJ$18,2,FALSE)</f>
        <v>#N/A</v>
      </c>
      <c r="M11" s="40" t="e">
        <f>HLOOKUP('Contract Year 9 (Opt 2) -Detail'!M10,'Labor Categories_W_PRICES'!$B$4:$AJ$18,2,FALSE)</f>
        <v>#N/A</v>
      </c>
      <c r="N11" s="40" t="e">
        <f>HLOOKUP('Contract Year 9 (Opt 2) -Detail'!N10,'Labor Categories_W_PRICES'!$B$4:$AJ$18,2,FALSE)</f>
        <v>#N/A</v>
      </c>
      <c r="O11" s="40" t="e">
        <f>HLOOKUP('Contract Year 9 (Opt 2) -Detail'!O10,'Labor Categories_W_PRICES'!$B$4:$AJ$18,2,FALSE)</f>
        <v>#N/A</v>
      </c>
      <c r="P11" s="40" t="e">
        <f>HLOOKUP('Contract Year 9 (Opt 2) -Detail'!P10,'Labor Categories_W_PRICES'!$B$4:$AJ$18,2,FALSE)</f>
        <v>#N/A</v>
      </c>
      <c r="Q11" s="40" t="e">
        <f>HLOOKUP('Contract Year 9 (Opt 2) -Detail'!Q10,'Labor Categories_W_PRICES'!$B$4:$AJ$18,2,FALSE)</f>
        <v>#N/A</v>
      </c>
      <c r="R11" s="40" t="e">
        <f>HLOOKUP('Contract Year 9 (Opt 2) -Detail'!R10,'Labor Categories_W_PRICES'!$B$4:$AJ$18,2,FALSE)</f>
        <v>#N/A</v>
      </c>
      <c r="S11" s="40" t="e">
        <f>HLOOKUP('Contract Year 9 (Opt 2) -Detail'!S10,'Labor Categories_W_PRICES'!$B$4:$AJ$18,2,FALSE)</f>
        <v>#N/A</v>
      </c>
      <c r="T11" s="40" t="e">
        <f>HLOOKUP('Contract Year 9 (Opt 2) -Detail'!T10,'Labor Categories_W_PRICES'!$B$4:$AJ$18,2,FALSE)</f>
        <v>#N/A</v>
      </c>
    </row>
    <row r="12" spans="1:20" ht="69" customHeight="1" thickTop="1" thickBot="1" x14ac:dyDescent="0.3">
      <c r="A12" s="121"/>
      <c r="B12" s="103"/>
      <c r="C12" s="104"/>
      <c r="D12" s="110"/>
      <c r="E12" s="124"/>
      <c r="F12" s="113"/>
      <c r="G12" s="91"/>
      <c r="H12" s="79"/>
      <c r="I12" s="94">
        <f t="shared" ref="I12" si="3">SUM(K12:T12)</f>
        <v>0</v>
      </c>
      <c r="J12" s="41" t="s">
        <v>55</v>
      </c>
      <c r="K12" s="63">
        <v>0</v>
      </c>
      <c r="L12" s="42" t="s">
        <v>132</v>
      </c>
      <c r="M12" s="42" t="s">
        <v>132</v>
      </c>
      <c r="N12" s="42" t="s">
        <v>132</v>
      </c>
      <c r="O12" s="42" t="s">
        <v>132</v>
      </c>
      <c r="P12" s="42" t="s">
        <v>132</v>
      </c>
      <c r="Q12" s="42" t="s">
        <v>132</v>
      </c>
      <c r="R12" s="42" t="s">
        <v>132</v>
      </c>
      <c r="S12" s="42" t="s">
        <v>132</v>
      </c>
      <c r="T12" s="42" t="s">
        <v>132</v>
      </c>
    </row>
    <row r="13" spans="1:20" ht="69" customHeight="1" thickTop="1" thickBot="1" x14ac:dyDescent="0.3">
      <c r="A13" s="119" t="s">
        <v>190</v>
      </c>
      <c r="B13" s="101" t="s">
        <v>217</v>
      </c>
      <c r="C13" s="104" t="s">
        <v>221</v>
      </c>
      <c r="D13" s="108" t="s">
        <v>130</v>
      </c>
      <c r="E13" s="95" t="s">
        <v>119</v>
      </c>
      <c r="F13" s="99">
        <v>1</v>
      </c>
      <c r="G13" s="78">
        <v>0</v>
      </c>
      <c r="H13" s="80">
        <f t="shared" ref="H13:H22" si="4">F13*G13</f>
        <v>0</v>
      </c>
      <c r="I13" s="86">
        <f t="shared" ref="I13" si="5">SUM(K15:T15)</f>
        <v>0</v>
      </c>
      <c r="J13" s="38" t="s">
        <v>18</v>
      </c>
      <c r="K13" s="72" t="s">
        <v>6</v>
      </c>
      <c r="L13" s="72" t="s">
        <v>54</v>
      </c>
      <c r="M13" s="72" t="s">
        <v>54</v>
      </c>
      <c r="N13" s="72" t="s">
        <v>54</v>
      </c>
      <c r="O13" s="72" t="s">
        <v>54</v>
      </c>
      <c r="P13" s="72" t="s">
        <v>54</v>
      </c>
      <c r="Q13" s="72" t="s">
        <v>54</v>
      </c>
      <c r="R13" s="72" t="s">
        <v>54</v>
      </c>
      <c r="S13" s="72" t="s">
        <v>54</v>
      </c>
      <c r="T13" s="72" t="s">
        <v>54</v>
      </c>
    </row>
    <row r="14" spans="1:20" ht="69" customHeight="1" thickTop="1" thickBot="1" x14ac:dyDescent="0.3">
      <c r="A14" s="120"/>
      <c r="B14" s="102"/>
      <c r="C14" s="104"/>
      <c r="D14" s="109"/>
      <c r="E14" s="96"/>
      <c r="F14" s="99"/>
      <c r="G14" s="79"/>
      <c r="H14" s="81"/>
      <c r="I14" s="87"/>
      <c r="J14" s="38" t="s">
        <v>49</v>
      </c>
      <c r="K14" s="40" t="str">
        <f>HLOOKUP('Contract Year 9 (Opt 2) -Detail'!K13,'Labor Categories_W_PRICES'!$B$4:$AJ$18,2,FALSE)</f>
        <v>Junior Technician (example)</v>
      </c>
      <c r="L14" s="40" t="e">
        <f>HLOOKUP('Contract Year 9 (Opt 2) -Detail'!L13,'Labor Categories_W_PRICES'!$B$4:$AJ$18,2,FALSE)</f>
        <v>#N/A</v>
      </c>
      <c r="M14" s="40" t="e">
        <f>HLOOKUP('Contract Year 9 (Opt 2) -Detail'!M13,'Labor Categories_W_PRICES'!$B$4:$AJ$18,2,FALSE)</f>
        <v>#N/A</v>
      </c>
      <c r="N14" s="40" t="e">
        <f>HLOOKUP('Contract Year 9 (Opt 2) -Detail'!N13,'Labor Categories_W_PRICES'!$B$4:$AJ$18,2,FALSE)</f>
        <v>#N/A</v>
      </c>
      <c r="O14" s="40" t="e">
        <f>HLOOKUP('Contract Year 9 (Opt 2) -Detail'!O13,'Labor Categories_W_PRICES'!$B$4:$AJ$18,2,FALSE)</f>
        <v>#N/A</v>
      </c>
      <c r="P14" s="40" t="e">
        <f>HLOOKUP('Contract Year 9 (Opt 2) -Detail'!P13,'Labor Categories_W_PRICES'!$B$4:$AJ$18,2,FALSE)</f>
        <v>#N/A</v>
      </c>
      <c r="Q14" s="40" t="e">
        <f>HLOOKUP('Contract Year 9 (Opt 2) -Detail'!Q13,'Labor Categories_W_PRICES'!$B$4:$AJ$18,2,FALSE)</f>
        <v>#N/A</v>
      </c>
      <c r="R14" s="40" t="e">
        <f>HLOOKUP('Contract Year 9 (Opt 2) -Detail'!R13,'Labor Categories_W_PRICES'!$B$4:$AJ$18,2,FALSE)</f>
        <v>#N/A</v>
      </c>
      <c r="S14" s="40" t="e">
        <f>HLOOKUP('Contract Year 9 (Opt 2) -Detail'!S13,'Labor Categories_W_PRICES'!$B$4:$AJ$18,2,FALSE)</f>
        <v>#N/A</v>
      </c>
      <c r="T14" s="40" t="e">
        <f>HLOOKUP('Contract Year 9 (Opt 2) -Detail'!T13,'Labor Categories_W_PRICES'!$B$4:$AJ$18,2,FALSE)</f>
        <v>#N/A</v>
      </c>
    </row>
    <row r="15" spans="1:20" ht="69" customHeight="1" thickTop="1" thickBot="1" x14ac:dyDescent="0.3">
      <c r="A15" s="121"/>
      <c r="B15" s="103"/>
      <c r="C15" s="104"/>
      <c r="D15" s="110"/>
      <c r="E15" s="97"/>
      <c r="F15" s="100"/>
      <c r="G15" s="79"/>
      <c r="H15" s="82"/>
      <c r="I15" s="88">
        <f t="shared" ref="I15" si="6">SUM(K15:T15)</f>
        <v>0</v>
      </c>
      <c r="J15" s="41" t="s">
        <v>55</v>
      </c>
      <c r="K15" s="72">
        <v>0</v>
      </c>
      <c r="L15" s="42" t="s">
        <v>132</v>
      </c>
      <c r="M15" s="42" t="s">
        <v>132</v>
      </c>
      <c r="N15" s="42" t="s">
        <v>132</v>
      </c>
      <c r="O15" s="42" t="s">
        <v>132</v>
      </c>
      <c r="P15" s="42" t="s">
        <v>132</v>
      </c>
      <c r="Q15" s="42" t="s">
        <v>132</v>
      </c>
      <c r="R15" s="42" t="s">
        <v>132</v>
      </c>
      <c r="S15" s="42" t="s">
        <v>132</v>
      </c>
      <c r="T15" s="42" t="s">
        <v>132</v>
      </c>
    </row>
    <row r="16" spans="1:20" ht="69" customHeight="1" thickTop="1" thickBot="1" x14ac:dyDescent="0.3">
      <c r="A16" s="119" t="s">
        <v>102</v>
      </c>
      <c r="B16" s="101" t="s">
        <v>121</v>
      </c>
      <c r="C16" s="125" t="s">
        <v>160</v>
      </c>
      <c r="D16" s="108" t="s">
        <v>130</v>
      </c>
      <c r="E16" s="95" t="s">
        <v>119</v>
      </c>
      <c r="F16" s="98">
        <v>1</v>
      </c>
      <c r="G16" s="78">
        <v>0</v>
      </c>
      <c r="H16" s="80">
        <f>F16*G16</f>
        <v>0</v>
      </c>
      <c r="I16" s="92">
        <f t="shared" ref="I16" si="7">SUM(K18:T18)</f>
        <v>0</v>
      </c>
      <c r="J16" s="38" t="s">
        <v>18</v>
      </c>
      <c r="K16" s="63" t="s">
        <v>6</v>
      </c>
      <c r="L16" s="63" t="s">
        <v>54</v>
      </c>
      <c r="M16" s="63" t="s">
        <v>54</v>
      </c>
      <c r="N16" s="63" t="s">
        <v>54</v>
      </c>
      <c r="O16" s="63" t="s">
        <v>54</v>
      </c>
      <c r="P16" s="63" t="s">
        <v>54</v>
      </c>
      <c r="Q16" s="63" t="s">
        <v>54</v>
      </c>
      <c r="R16" s="63" t="s">
        <v>54</v>
      </c>
      <c r="S16" s="63" t="s">
        <v>54</v>
      </c>
      <c r="T16" s="63" t="s">
        <v>54</v>
      </c>
    </row>
    <row r="17" spans="1:20" ht="69" customHeight="1" thickTop="1" thickBot="1" x14ac:dyDescent="0.3">
      <c r="A17" s="120"/>
      <c r="B17" s="102"/>
      <c r="C17" s="125"/>
      <c r="D17" s="109"/>
      <c r="E17" s="96"/>
      <c r="F17" s="99"/>
      <c r="G17" s="79"/>
      <c r="H17" s="81"/>
      <c r="I17" s="93"/>
      <c r="J17" s="38" t="s">
        <v>49</v>
      </c>
      <c r="K17" s="40" t="str">
        <f>HLOOKUP('Contract Year 9 (Opt 2) -Detail'!K16,'Labor Categories_W_PRICES'!$B$4:$AJ$18,2,FALSE)</f>
        <v>Junior Technician (example)</v>
      </c>
      <c r="L17" s="40" t="e">
        <f>HLOOKUP('Contract Year 9 (Opt 2) -Detail'!L16,'Labor Categories_W_PRICES'!$B$4:$AJ$18,2,FALSE)</f>
        <v>#N/A</v>
      </c>
      <c r="M17" s="40" t="e">
        <f>HLOOKUP('Contract Year 9 (Opt 2) -Detail'!M16,'Labor Categories_W_PRICES'!$B$4:$AJ$18,2,FALSE)</f>
        <v>#N/A</v>
      </c>
      <c r="N17" s="40" t="e">
        <f>HLOOKUP('Contract Year 9 (Opt 2) -Detail'!N16,'Labor Categories_W_PRICES'!$B$4:$AJ$18,2,FALSE)</f>
        <v>#N/A</v>
      </c>
      <c r="O17" s="40" t="e">
        <f>HLOOKUP('Contract Year 9 (Opt 2) -Detail'!O16,'Labor Categories_W_PRICES'!$B$4:$AJ$18,2,FALSE)</f>
        <v>#N/A</v>
      </c>
      <c r="P17" s="40" t="e">
        <f>HLOOKUP('Contract Year 9 (Opt 2) -Detail'!P16,'Labor Categories_W_PRICES'!$B$4:$AJ$18,2,FALSE)</f>
        <v>#N/A</v>
      </c>
      <c r="Q17" s="40" t="e">
        <f>HLOOKUP('Contract Year 9 (Opt 2) -Detail'!Q16,'Labor Categories_W_PRICES'!$B$4:$AJ$18,2,FALSE)</f>
        <v>#N/A</v>
      </c>
      <c r="R17" s="40" t="e">
        <f>HLOOKUP('Contract Year 9 (Opt 2) -Detail'!R16,'Labor Categories_W_PRICES'!$B$4:$AJ$18,2,FALSE)</f>
        <v>#N/A</v>
      </c>
      <c r="S17" s="40" t="e">
        <f>HLOOKUP('Contract Year 9 (Opt 2) -Detail'!S16,'Labor Categories_W_PRICES'!$B$4:$AJ$18,2,FALSE)</f>
        <v>#N/A</v>
      </c>
      <c r="T17" s="40" t="e">
        <f>HLOOKUP('Contract Year 9 (Opt 2) -Detail'!T16,'Labor Categories_W_PRICES'!$B$4:$AJ$18,2,FALSE)</f>
        <v>#N/A</v>
      </c>
    </row>
    <row r="18" spans="1:20" ht="69" customHeight="1" thickTop="1" thickBot="1" x14ac:dyDescent="0.3">
      <c r="A18" s="121"/>
      <c r="B18" s="103"/>
      <c r="C18" s="125" t="s">
        <v>130</v>
      </c>
      <c r="D18" s="110"/>
      <c r="E18" s="97"/>
      <c r="F18" s="100"/>
      <c r="G18" s="79"/>
      <c r="H18" s="82"/>
      <c r="I18" s="94">
        <f t="shared" ref="I18" si="8">SUM(K18:T18)</f>
        <v>0</v>
      </c>
      <c r="J18" s="41" t="s">
        <v>55</v>
      </c>
      <c r="K18" s="63">
        <v>0</v>
      </c>
      <c r="L18" s="42" t="s">
        <v>132</v>
      </c>
      <c r="M18" s="42" t="s">
        <v>132</v>
      </c>
      <c r="N18" s="42" t="s">
        <v>132</v>
      </c>
      <c r="O18" s="42" t="s">
        <v>132</v>
      </c>
      <c r="P18" s="42" t="s">
        <v>132</v>
      </c>
      <c r="Q18" s="42" t="s">
        <v>132</v>
      </c>
      <c r="R18" s="42" t="s">
        <v>132</v>
      </c>
      <c r="S18" s="42" t="s">
        <v>132</v>
      </c>
      <c r="T18" s="42" t="s">
        <v>132</v>
      </c>
    </row>
    <row r="19" spans="1:20" ht="69" customHeight="1" thickTop="1" thickBot="1" x14ac:dyDescent="0.3">
      <c r="A19" s="119" t="s">
        <v>103</v>
      </c>
      <c r="B19" s="101" t="s">
        <v>120</v>
      </c>
      <c r="C19" s="125" t="s">
        <v>219</v>
      </c>
      <c r="D19" s="108" t="s">
        <v>130</v>
      </c>
      <c r="E19" s="95" t="s">
        <v>119</v>
      </c>
      <c r="F19" s="98">
        <v>1</v>
      </c>
      <c r="G19" s="78">
        <v>0</v>
      </c>
      <c r="H19" s="80">
        <f>F19*G19</f>
        <v>0</v>
      </c>
      <c r="I19" s="92">
        <f t="shared" ref="I19" si="9">SUM(K21:T21)</f>
        <v>0</v>
      </c>
      <c r="J19" s="38" t="s">
        <v>18</v>
      </c>
      <c r="K19" s="63" t="s">
        <v>6</v>
      </c>
      <c r="L19" s="63" t="s">
        <v>54</v>
      </c>
      <c r="M19" s="63" t="s">
        <v>54</v>
      </c>
      <c r="N19" s="63" t="s">
        <v>54</v>
      </c>
      <c r="O19" s="63" t="s">
        <v>54</v>
      </c>
      <c r="P19" s="63" t="s">
        <v>54</v>
      </c>
      <c r="Q19" s="63" t="s">
        <v>54</v>
      </c>
      <c r="R19" s="63" t="s">
        <v>54</v>
      </c>
      <c r="S19" s="63" t="s">
        <v>54</v>
      </c>
      <c r="T19" s="63" t="s">
        <v>54</v>
      </c>
    </row>
    <row r="20" spans="1:20" ht="69" customHeight="1" thickTop="1" thickBot="1" x14ac:dyDescent="0.3">
      <c r="A20" s="120"/>
      <c r="B20" s="102"/>
      <c r="C20" s="125"/>
      <c r="D20" s="109"/>
      <c r="E20" s="96"/>
      <c r="F20" s="99"/>
      <c r="G20" s="79"/>
      <c r="H20" s="81"/>
      <c r="I20" s="93"/>
      <c r="J20" s="38" t="s">
        <v>49</v>
      </c>
      <c r="K20" s="40" t="str">
        <f>HLOOKUP('Contract Year 9 (Opt 2) -Detail'!K19,'Labor Categories_W_PRICES'!$B$4:$AJ$18,2,FALSE)</f>
        <v>Junior Technician (example)</v>
      </c>
      <c r="L20" s="40" t="e">
        <f>HLOOKUP('Contract Year 9 (Opt 2) -Detail'!L19,'Labor Categories_W_PRICES'!$B$4:$AJ$18,2,FALSE)</f>
        <v>#N/A</v>
      </c>
      <c r="M20" s="40" t="e">
        <f>HLOOKUP('Contract Year 9 (Opt 2) -Detail'!M19,'Labor Categories_W_PRICES'!$B$4:$AJ$18,2,FALSE)</f>
        <v>#N/A</v>
      </c>
      <c r="N20" s="40" t="e">
        <f>HLOOKUP('Contract Year 9 (Opt 2) -Detail'!N19,'Labor Categories_W_PRICES'!$B$4:$AJ$18,2,FALSE)</f>
        <v>#N/A</v>
      </c>
      <c r="O20" s="40" t="e">
        <f>HLOOKUP('Contract Year 9 (Opt 2) -Detail'!O19,'Labor Categories_W_PRICES'!$B$4:$AJ$18,2,FALSE)</f>
        <v>#N/A</v>
      </c>
      <c r="P20" s="40" t="e">
        <f>HLOOKUP('Contract Year 9 (Opt 2) -Detail'!P19,'Labor Categories_W_PRICES'!$B$4:$AJ$18,2,FALSE)</f>
        <v>#N/A</v>
      </c>
      <c r="Q20" s="40" t="e">
        <f>HLOOKUP('Contract Year 9 (Opt 2) -Detail'!Q19,'Labor Categories_W_PRICES'!$B$4:$AJ$18,2,FALSE)</f>
        <v>#N/A</v>
      </c>
      <c r="R20" s="40" t="e">
        <f>HLOOKUP('Contract Year 9 (Opt 2) -Detail'!R19,'Labor Categories_W_PRICES'!$B$4:$AJ$18,2,FALSE)</f>
        <v>#N/A</v>
      </c>
      <c r="S20" s="40" t="e">
        <f>HLOOKUP('Contract Year 9 (Opt 2) -Detail'!S19,'Labor Categories_W_PRICES'!$B$4:$AJ$18,2,FALSE)</f>
        <v>#N/A</v>
      </c>
      <c r="T20" s="40" t="e">
        <f>HLOOKUP('Contract Year 9 (Opt 2) -Detail'!T19,'Labor Categories_W_PRICES'!$B$4:$AJ$18,2,FALSE)</f>
        <v>#N/A</v>
      </c>
    </row>
    <row r="21" spans="1:20" ht="69" customHeight="1" thickTop="1" thickBot="1" x14ac:dyDescent="0.3">
      <c r="A21" s="121"/>
      <c r="B21" s="103"/>
      <c r="C21" s="125"/>
      <c r="D21" s="110" t="s">
        <v>130</v>
      </c>
      <c r="E21" s="97"/>
      <c r="F21" s="100"/>
      <c r="G21" s="79"/>
      <c r="H21" s="82"/>
      <c r="I21" s="94">
        <f t="shared" ref="I21" si="10">SUM(K21:T21)</f>
        <v>0</v>
      </c>
      <c r="J21" s="41" t="s">
        <v>55</v>
      </c>
      <c r="K21" s="63">
        <v>0</v>
      </c>
      <c r="L21" s="42" t="s">
        <v>132</v>
      </c>
      <c r="M21" s="42" t="s">
        <v>132</v>
      </c>
      <c r="N21" s="42" t="s">
        <v>132</v>
      </c>
      <c r="O21" s="42" t="s">
        <v>132</v>
      </c>
      <c r="P21" s="42" t="s">
        <v>132</v>
      </c>
      <c r="Q21" s="42" t="s">
        <v>132</v>
      </c>
      <c r="R21" s="42" t="s">
        <v>132</v>
      </c>
      <c r="S21" s="42" t="s">
        <v>132</v>
      </c>
      <c r="T21" s="42" t="s">
        <v>132</v>
      </c>
    </row>
    <row r="22" spans="1:20" ht="69" customHeight="1" thickTop="1" thickBot="1" x14ac:dyDescent="0.3">
      <c r="A22" s="119" t="s">
        <v>104</v>
      </c>
      <c r="B22" s="101" t="s">
        <v>125</v>
      </c>
      <c r="C22" s="125" t="s">
        <v>163</v>
      </c>
      <c r="D22" s="108" t="s">
        <v>130</v>
      </c>
      <c r="E22" s="129" t="s">
        <v>119</v>
      </c>
      <c r="F22" s="132">
        <v>0</v>
      </c>
      <c r="G22" s="141">
        <v>0</v>
      </c>
      <c r="H22" s="137">
        <f t="shared" si="4"/>
        <v>0</v>
      </c>
      <c r="I22" s="83">
        <f t="shared" ref="I22" si="11">SUM(K24:T24)</f>
        <v>0</v>
      </c>
      <c r="J22" s="62" t="s">
        <v>18</v>
      </c>
      <c r="K22" s="70" t="s">
        <v>6</v>
      </c>
      <c r="L22" s="70" t="s">
        <v>54</v>
      </c>
      <c r="M22" s="70" t="s">
        <v>54</v>
      </c>
      <c r="N22" s="70" t="s">
        <v>54</v>
      </c>
      <c r="O22" s="70" t="s">
        <v>54</v>
      </c>
      <c r="P22" s="70" t="s">
        <v>54</v>
      </c>
      <c r="Q22" s="70" t="s">
        <v>54</v>
      </c>
      <c r="R22" s="70" t="s">
        <v>54</v>
      </c>
      <c r="S22" s="70" t="s">
        <v>54</v>
      </c>
      <c r="T22" s="70" t="s">
        <v>54</v>
      </c>
    </row>
    <row r="23" spans="1:20" ht="69" customHeight="1" thickTop="1" thickBot="1" x14ac:dyDescent="0.3">
      <c r="A23" s="120"/>
      <c r="B23" s="102"/>
      <c r="C23" s="125"/>
      <c r="D23" s="109"/>
      <c r="E23" s="130"/>
      <c r="F23" s="133"/>
      <c r="G23" s="142"/>
      <c r="H23" s="138"/>
      <c r="I23" s="84"/>
      <c r="J23" s="62" t="s">
        <v>49</v>
      </c>
      <c r="K23" s="61" t="str">
        <f>HLOOKUP('Contract Year 9 (Opt 2) -Detail'!K22,'Labor Categories_W_PRICES'!$B$4:$AJ$18,2,FALSE)</f>
        <v>Junior Technician (example)</v>
      </c>
      <c r="L23" s="61" t="e">
        <f>HLOOKUP('Contract Year 9 (Opt 2) -Detail'!L22,'Labor Categories_W_PRICES'!$B$4:$AJ$18,2,FALSE)</f>
        <v>#N/A</v>
      </c>
      <c r="M23" s="61" t="e">
        <f>HLOOKUP('Contract Year 9 (Opt 2) -Detail'!M22,'Labor Categories_W_PRICES'!$B$4:$AJ$18,2,FALSE)</f>
        <v>#N/A</v>
      </c>
      <c r="N23" s="61" t="e">
        <f>HLOOKUP('Contract Year 9 (Opt 2) -Detail'!N22,'Labor Categories_W_PRICES'!$B$4:$AJ$18,2,FALSE)</f>
        <v>#N/A</v>
      </c>
      <c r="O23" s="61" t="e">
        <f>HLOOKUP('Contract Year 9 (Opt 2) -Detail'!O22,'Labor Categories_W_PRICES'!$B$4:$AJ$18,2,FALSE)</f>
        <v>#N/A</v>
      </c>
      <c r="P23" s="61" t="e">
        <f>HLOOKUP('Contract Year 9 (Opt 2) -Detail'!P22,'Labor Categories_W_PRICES'!$B$4:$AJ$18,2,FALSE)</f>
        <v>#N/A</v>
      </c>
      <c r="Q23" s="61" t="e">
        <f>HLOOKUP('Contract Year 9 (Opt 2) -Detail'!Q22,'Labor Categories_W_PRICES'!$B$4:$AJ$18,2,FALSE)</f>
        <v>#N/A</v>
      </c>
      <c r="R23" s="61" t="e">
        <f>HLOOKUP('Contract Year 9 (Opt 2) -Detail'!R22,'Labor Categories_W_PRICES'!$B$4:$AJ$18,2,FALSE)</f>
        <v>#N/A</v>
      </c>
      <c r="S23" s="61" t="e">
        <f>HLOOKUP('Contract Year 9 (Opt 2) -Detail'!S22,'Labor Categories_W_PRICES'!$B$4:$AJ$18,2,FALSE)</f>
        <v>#N/A</v>
      </c>
      <c r="T23" s="61" t="e">
        <f>HLOOKUP('Contract Year 9 (Opt 2) -Detail'!T22,'Labor Categories_W_PRICES'!$B$4:$AJ$18,2,FALSE)</f>
        <v>#N/A</v>
      </c>
    </row>
    <row r="24" spans="1:20" ht="69" customHeight="1" thickTop="1" thickBot="1" x14ac:dyDescent="0.3">
      <c r="A24" s="121"/>
      <c r="B24" s="103"/>
      <c r="C24" s="125"/>
      <c r="D24" s="110"/>
      <c r="E24" s="131"/>
      <c r="F24" s="133"/>
      <c r="G24" s="142"/>
      <c r="H24" s="139"/>
      <c r="I24" s="85">
        <f t="shared" ref="I24" si="12">SUM(K24:T24)</f>
        <v>0</v>
      </c>
      <c r="J24" s="62" t="s">
        <v>55</v>
      </c>
      <c r="K24" s="71">
        <v>0</v>
      </c>
      <c r="L24" s="71" t="s">
        <v>56</v>
      </c>
      <c r="M24" s="71" t="s">
        <v>56</v>
      </c>
      <c r="N24" s="71" t="s">
        <v>56</v>
      </c>
      <c r="O24" s="71" t="s">
        <v>56</v>
      </c>
      <c r="P24" s="71" t="s">
        <v>56</v>
      </c>
      <c r="Q24" s="71" t="s">
        <v>56</v>
      </c>
      <c r="R24" s="71" t="s">
        <v>56</v>
      </c>
      <c r="S24" s="71" t="s">
        <v>56</v>
      </c>
      <c r="T24" s="71" t="s">
        <v>56</v>
      </c>
    </row>
    <row r="25" spans="1:20" ht="69" customHeight="1" thickTop="1" thickBot="1" x14ac:dyDescent="0.3">
      <c r="A25" s="119" t="s">
        <v>191</v>
      </c>
      <c r="B25" s="101" t="s">
        <v>122</v>
      </c>
      <c r="C25" s="125" t="s">
        <v>238</v>
      </c>
      <c r="D25" s="108" t="s">
        <v>130</v>
      </c>
      <c r="E25" s="126" t="s">
        <v>119</v>
      </c>
      <c r="F25" s="111" t="s">
        <v>161</v>
      </c>
      <c r="G25" s="89" t="s">
        <v>162</v>
      </c>
      <c r="H25" s="78">
        <v>0</v>
      </c>
      <c r="I25" s="92">
        <f t="shared" ref="I25" si="13">SUM(K27:T27)</f>
        <v>0</v>
      </c>
      <c r="J25" s="38" t="s">
        <v>18</v>
      </c>
      <c r="K25" s="63" t="s">
        <v>6</v>
      </c>
      <c r="L25" s="63" t="s">
        <v>54</v>
      </c>
      <c r="M25" s="63" t="s">
        <v>54</v>
      </c>
      <c r="N25" s="63" t="s">
        <v>54</v>
      </c>
      <c r="O25" s="63" t="s">
        <v>54</v>
      </c>
      <c r="P25" s="63" t="s">
        <v>54</v>
      </c>
      <c r="Q25" s="63" t="s">
        <v>54</v>
      </c>
      <c r="R25" s="63" t="s">
        <v>54</v>
      </c>
      <c r="S25" s="63" t="s">
        <v>54</v>
      </c>
      <c r="T25" s="63" t="s">
        <v>54</v>
      </c>
    </row>
    <row r="26" spans="1:20" ht="69" customHeight="1" thickTop="1" thickBot="1" x14ac:dyDescent="0.3">
      <c r="A26" s="120"/>
      <c r="B26" s="102"/>
      <c r="C26" s="125"/>
      <c r="D26" s="109"/>
      <c r="E26" s="127"/>
      <c r="F26" s="112"/>
      <c r="G26" s="90"/>
      <c r="H26" s="79"/>
      <c r="I26" s="93"/>
      <c r="J26" s="38" t="s">
        <v>49</v>
      </c>
      <c r="K26" s="40" t="str">
        <f>HLOOKUP('Contract Year 9 (Opt 2) -Detail'!K25,'Labor Categories_W_PRICES'!$B$4:$AJ$18,2,FALSE)</f>
        <v>Junior Technician (example)</v>
      </c>
      <c r="L26" s="40" t="e">
        <f>HLOOKUP('Contract Year 9 (Opt 2) -Detail'!L25,'Labor Categories_W_PRICES'!$B$4:$AJ$18,2,FALSE)</f>
        <v>#N/A</v>
      </c>
      <c r="M26" s="40" t="e">
        <f>HLOOKUP('Contract Year 9 (Opt 2) -Detail'!M25,'Labor Categories_W_PRICES'!$B$4:$AJ$18,2,FALSE)</f>
        <v>#N/A</v>
      </c>
      <c r="N26" s="40" t="e">
        <f>HLOOKUP('Contract Year 9 (Opt 2) -Detail'!N25,'Labor Categories_W_PRICES'!$B$4:$AJ$18,2,FALSE)</f>
        <v>#N/A</v>
      </c>
      <c r="O26" s="40" t="e">
        <f>HLOOKUP('Contract Year 9 (Opt 2) -Detail'!O25,'Labor Categories_W_PRICES'!$B$4:$AJ$18,2,FALSE)</f>
        <v>#N/A</v>
      </c>
      <c r="P26" s="40" t="e">
        <f>HLOOKUP('Contract Year 9 (Opt 2) -Detail'!P25,'Labor Categories_W_PRICES'!$B$4:$AJ$18,2,FALSE)</f>
        <v>#N/A</v>
      </c>
      <c r="Q26" s="40" t="e">
        <f>HLOOKUP('Contract Year 9 (Opt 2) -Detail'!Q25,'Labor Categories_W_PRICES'!$B$4:$AJ$18,2,FALSE)</f>
        <v>#N/A</v>
      </c>
      <c r="R26" s="40" t="e">
        <f>HLOOKUP('Contract Year 9 (Opt 2) -Detail'!R25,'Labor Categories_W_PRICES'!$B$4:$AJ$18,2,FALSE)</f>
        <v>#N/A</v>
      </c>
      <c r="S26" s="40" t="e">
        <f>HLOOKUP('Contract Year 9 (Opt 2) -Detail'!S25,'Labor Categories_W_PRICES'!$B$4:$AJ$18,2,FALSE)</f>
        <v>#N/A</v>
      </c>
      <c r="T26" s="40" t="e">
        <f>HLOOKUP('Contract Year 9 (Opt 2) -Detail'!T25,'Labor Categories_W_PRICES'!$B$4:$AJ$18,2,FALSE)</f>
        <v>#N/A</v>
      </c>
    </row>
    <row r="27" spans="1:20" ht="69" customHeight="1" thickTop="1" thickBot="1" x14ac:dyDescent="0.3">
      <c r="A27" s="121"/>
      <c r="B27" s="103"/>
      <c r="C27" s="125"/>
      <c r="D27" s="110"/>
      <c r="E27" s="128"/>
      <c r="F27" s="113"/>
      <c r="G27" s="91"/>
      <c r="H27" s="79"/>
      <c r="I27" s="94">
        <f t="shared" ref="I27" si="14">SUM(K27:T27)</f>
        <v>0</v>
      </c>
      <c r="J27" s="41" t="s">
        <v>55</v>
      </c>
      <c r="K27" s="63">
        <v>0</v>
      </c>
      <c r="L27" s="42" t="s">
        <v>132</v>
      </c>
      <c r="M27" s="42" t="s">
        <v>132</v>
      </c>
      <c r="N27" s="42" t="s">
        <v>132</v>
      </c>
      <c r="O27" s="42" t="s">
        <v>132</v>
      </c>
      <c r="P27" s="42" t="s">
        <v>132</v>
      </c>
      <c r="Q27" s="42" t="s">
        <v>132</v>
      </c>
      <c r="R27" s="42" t="s">
        <v>132</v>
      </c>
      <c r="S27" s="42" t="s">
        <v>132</v>
      </c>
      <c r="T27" s="42" t="s">
        <v>132</v>
      </c>
    </row>
    <row r="28" spans="1:20" ht="69" customHeight="1" thickTop="1" thickBot="1" x14ac:dyDescent="0.3">
      <c r="A28" s="119" t="s">
        <v>192</v>
      </c>
      <c r="B28" s="101" t="s">
        <v>123</v>
      </c>
      <c r="C28" s="125" t="s">
        <v>222</v>
      </c>
      <c r="D28" s="108" t="s">
        <v>130</v>
      </c>
      <c r="E28" s="129" t="s">
        <v>119</v>
      </c>
      <c r="F28" s="99">
        <v>1</v>
      </c>
      <c r="G28" s="78">
        <v>0</v>
      </c>
      <c r="H28" s="80">
        <f>F28*G28</f>
        <v>0</v>
      </c>
      <c r="I28" s="86">
        <f t="shared" ref="I28" si="15">SUM(K30:T30)</f>
        <v>0</v>
      </c>
      <c r="J28" s="38" t="s">
        <v>18</v>
      </c>
      <c r="K28" s="73" t="s">
        <v>6</v>
      </c>
      <c r="L28" s="73" t="s">
        <v>54</v>
      </c>
      <c r="M28" s="73" t="s">
        <v>54</v>
      </c>
      <c r="N28" s="73" t="s">
        <v>54</v>
      </c>
      <c r="O28" s="73" t="s">
        <v>54</v>
      </c>
      <c r="P28" s="73" t="s">
        <v>54</v>
      </c>
      <c r="Q28" s="73" t="s">
        <v>54</v>
      </c>
      <c r="R28" s="73" t="s">
        <v>54</v>
      </c>
      <c r="S28" s="73" t="s">
        <v>54</v>
      </c>
      <c r="T28" s="73" t="s">
        <v>54</v>
      </c>
    </row>
    <row r="29" spans="1:20" ht="69" customHeight="1" thickTop="1" thickBot="1" x14ac:dyDescent="0.3">
      <c r="A29" s="120"/>
      <c r="B29" s="102"/>
      <c r="C29" s="125"/>
      <c r="D29" s="109"/>
      <c r="E29" s="130"/>
      <c r="F29" s="99"/>
      <c r="G29" s="79"/>
      <c r="H29" s="81"/>
      <c r="I29" s="87"/>
      <c r="J29" s="38" t="s">
        <v>49</v>
      </c>
      <c r="K29" s="40" t="str">
        <f>HLOOKUP('Contract Year 9 (Opt 2) -Detail'!K28,'Labor Categories_W_PRICES'!$B$4:$AJ$18,2,FALSE)</f>
        <v>Junior Technician (example)</v>
      </c>
      <c r="L29" s="40" t="e">
        <f>HLOOKUP('Contract Year 9 (Opt 2) -Detail'!L28,'Labor Categories_W_PRICES'!$B$4:$AJ$18,2,FALSE)</f>
        <v>#N/A</v>
      </c>
      <c r="M29" s="40" t="e">
        <f>HLOOKUP('Contract Year 9 (Opt 2) -Detail'!M28,'Labor Categories_W_PRICES'!$B$4:$AJ$18,2,FALSE)</f>
        <v>#N/A</v>
      </c>
      <c r="N29" s="40" t="e">
        <f>HLOOKUP('Contract Year 9 (Opt 2) -Detail'!N28,'Labor Categories_W_PRICES'!$B$4:$AJ$18,2,FALSE)</f>
        <v>#N/A</v>
      </c>
      <c r="O29" s="40" t="e">
        <f>HLOOKUP('Contract Year 9 (Opt 2) -Detail'!O28,'Labor Categories_W_PRICES'!$B$4:$AJ$18,2,FALSE)</f>
        <v>#N/A</v>
      </c>
      <c r="P29" s="40" t="e">
        <f>HLOOKUP('Contract Year 9 (Opt 2) -Detail'!P28,'Labor Categories_W_PRICES'!$B$4:$AJ$18,2,FALSE)</f>
        <v>#N/A</v>
      </c>
      <c r="Q29" s="40" t="e">
        <f>HLOOKUP('Contract Year 9 (Opt 2) -Detail'!Q28,'Labor Categories_W_PRICES'!$B$4:$AJ$18,2,FALSE)</f>
        <v>#N/A</v>
      </c>
      <c r="R29" s="40" t="e">
        <f>HLOOKUP('Contract Year 9 (Opt 2) -Detail'!R28,'Labor Categories_W_PRICES'!$B$4:$AJ$18,2,FALSE)</f>
        <v>#N/A</v>
      </c>
      <c r="S29" s="40" t="e">
        <f>HLOOKUP('Contract Year 9 (Opt 2) -Detail'!S28,'Labor Categories_W_PRICES'!$B$4:$AJ$18,2,FALSE)</f>
        <v>#N/A</v>
      </c>
      <c r="T29" s="40" t="e">
        <f>HLOOKUP('Contract Year 9 (Opt 2) -Detail'!T28,'Labor Categories_W_PRICES'!$B$4:$AJ$18,2,FALSE)</f>
        <v>#N/A</v>
      </c>
    </row>
    <row r="30" spans="1:20" ht="69" customHeight="1" thickTop="1" thickBot="1" x14ac:dyDescent="0.3">
      <c r="A30" s="121"/>
      <c r="B30" s="103"/>
      <c r="C30" s="125" t="s">
        <v>130</v>
      </c>
      <c r="D30" s="110"/>
      <c r="E30" s="131"/>
      <c r="F30" s="100"/>
      <c r="G30" s="79"/>
      <c r="H30" s="82"/>
      <c r="I30" s="88">
        <f t="shared" ref="I30" si="16">SUM(K30:T30)</f>
        <v>0</v>
      </c>
      <c r="J30" s="41" t="s">
        <v>55</v>
      </c>
      <c r="K30" s="73">
        <v>0</v>
      </c>
      <c r="L30" s="42" t="s">
        <v>132</v>
      </c>
      <c r="M30" s="42" t="s">
        <v>132</v>
      </c>
      <c r="N30" s="42" t="s">
        <v>132</v>
      </c>
      <c r="O30" s="42" t="s">
        <v>132</v>
      </c>
      <c r="P30" s="42" t="s">
        <v>132</v>
      </c>
      <c r="Q30" s="42" t="s">
        <v>132</v>
      </c>
      <c r="R30" s="42" t="s">
        <v>132</v>
      </c>
      <c r="S30" s="42" t="s">
        <v>132</v>
      </c>
      <c r="T30" s="42" t="s">
        <v>132</v>
      </c>
    </row>
    <row r="31" spans="1:20" ht="18.75" thickBot="1" x14ac:dyDescent="0.3">
      <c r="A31" s="43"/>
      <c r="B31" s="44"/>
      <c r="C31" s="67"/>
      <c r="D31" s="44"/>
      <c r="E31" s="44"/>
      <c r="F31" s="44"/>
      <c r="G31" s="44"/>
      <c r="H31" s="44"/>
      <c r="I31" s="44"/>
      <c r="J31" s="45"/>
      <c r="K31" s="46"/>
      <c r="L31" s="47"/>
      <c r="M31" s="47"/>
      <c r="N31" s="47"/>
      <c r="O31" s="47"/>
      <c r="P31" s="47"/>
      <c r="Q31" s="47"/>
      <c r="R31" s="47"/>
      <c r="S31" s="47"/>
      <c r="T31" s="47"/>
    </row>
    <row r="32" spans="1:20" ht="33" customHeight="1" thickBot="1" x14ac:dyDescent="0.3">
      <c r="A32" s="48" t="s">
        <v>212</v>
      </c>
      <c r="B32" s="49" t="s">
        <v>203</v>
      </c>
      <c r="C32" s="68"/>
      <c r="D32" s="51"/>
      <c r="E32" s="51"/>
      <c r="F32" s="51"/>
      <c r="G32" s="51"/>
      <c r="H32" s="50">
        <f>SUM(H4:H30)</f>
        <v>0</v>
      </c>
      <c r="I32" s="51"/>
      <c r="K32" s="52"/>
      <c r="L32" s="53"/>
      <c r="M32" s="53"/>
      <c r="N32" s="53"/>
      <c r="O32" s="53"/>
      <c r="P32" s="53"/>
      <c r="Q32" s="53"/>
      <c r="R32" s="53"/>
      <c r="S32" s="53"/>
      <c r="T32" s="54"/>
    </row>
  </sheetData>
  <mergeCells count="91">
    <mergeCell ref="I28:I30"/>
    <mergeCell ref="H25:H27"/>
    <mergeCell ref="I25:I27"/>
    <mergeCell ref="A28:A30"/>
    <mergeCell ref="B28:B30"/>
    <mergeCell ref="C28:C30"/>
    <mergeCell ref="D28:D30"/>
    <mergeCell ref="E28:E30"/>
    <mergeCell ref="F28:F30"/>
    <mergeCell ref="G28:G30"/>
    <mergeCell ref="H28:H30"/>
    <mergeCell ref="F25:F27"/>
    <mergeCell ref="G25:G27"/>
    <mergeCell ref="A25:A27"/>
    <mergeCell ref="B25:B27"/>
    <mergeCell ref="C25:C27"/>
    <mergeCell ref="A22:A24"/>
    <mergeCell ref="B22:B24"/>
    <mergeCell ref="C22:C24"/>
    <mergeCell ref="D22:D24"/>
    <mergeCell ref="E22:E24"/>
    <mergeCell ref="D25:D27"/>
    <mergeCell ref="E25:E27"/>
    <mergeCell ref="F19:F21"/>
    <mergeCell ref="G19:G21"/>
    <mergeCell ref="H19:H21"/>
    <mergeCell ref="I19:I21"/>
    <mergeCell ref="G22:G24"/>
    <mergeCell ref="H22:H24"/>
    <mergeCell ref="I22:I24"/>
    <mergeCell ref="F22:F24"/>
    <mergeCell ref="A19:A21"/>
    <mergeCell ref="B19:B21"/>
    <mergeCell ref="C19:C21"/>
    <mergeCell ref="D19:D21"/>
    <mergeCell ref="E19:E21"/>
    <mergeCell ref="I13:I15"/>
    <mergeCell ref="A16:A18"/>
    <mergeCell ref="B16:B18"/>
    <mergeCell ref="C16:C18"/>
    <mergeCell ref="D16:D18"/>
    <mergeCell ref="E16:E18"/>
    <mergeCell ref="F16:F18"/>
    <mergeCell ref="G16:G18"/>
    <mergeCell ref="H16:H18"/>
    <mergeCell ref="I16:I18"/>
    <mergeCell ref="F13:F15"/>
    <mergeCell ref="G13:G15"/>
    <mergeCell ref="A13:A15"/>
    <mergeCell ref="B13:B15"/>
    <mergeCell ref="C13:C15"/>
    <mergeCell ref="D13:D15"/>
    <mergeCell ref="A10:A12"/>
    <mergeCell ref="B10:B12"/>
    <mergeCell ref="C10:C12"/>
    <mergeCell ref="D10:D12"/>
    <mergeCell ref="E10:E12"/>
    <mergeCell ref="E13:E15"/>
    <mergeCell ref="F7:F9"/>
    <mergeCell ref="G7:G9"/>
    <mergeCell ref="H7:H9"/>
    <mergeCell ref="H13:H15"/>
    <mergeCell ref="I7:I9"/>
    <mergeCell ref="G10:G12"/>
    <mergeCell ref="H10:H12"/>
    <mergeCell ref="I10:I12"/>
    <mergeCell ref="F10:F12"/>
    <mergeCell ref="A7:A9"/>
    <mergeCell ref="B7:B9"/>
    <mergeCell ref="C7:C9"/>
    <mergeCell ref="D7:D9"/>
    <mergeCell ref="E7:E9"/>
    <mergeCell ref="I2:I3"/>
    <mergeCell ref="J2:J3"/>
    <mergeCell ref="A4:A6"/>
    <mergeCell ref="B4:B6"/>
    <mergeCell ref="C4:C6"/>
    <mergeCell ref="D4:D6"/>
    <mergeCell ref="E4:E6"/>
    <mergeCell ref="F4:F6"/>
    <mergeCell ref="G4:G6"/>
    <mergeCell ref="H4:H6"/>
    <mergeCell ref="I4:I6"/>
    <mergeCell ref="A1:H1"/>
    <mergeCell ref="A2:A3"/>
    <mergeCell ref="B2:B3"/>
    <mergeCell ref="C2:C3"/>
    <mergeCell ref="E2:E3"/>
    <mergeCell ref="F2:F3"/>
    <mergeCell ref="G2:G3"/>
    <mergeCell ref="H2:H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2"/>
  <sheetViews>
    <sheetView zoomScale="70" zoomScaleNormal="70" workbookViewId="0">
      <selection activeCell="C25" sqref="C25:C27"/>
    </sheetView>
  </sheetViews>
  <sheetFormatPr defaultRowHeight="18" x14ac:dyDescent="0.25"/>
  <cols>
    <col min="1" max="1" width="12.5546875" style="55" customWidth="1"/>
    <col min="2" max="2" width="23.88671875" style="55" customWidth="1"/>
    <col min="3" max="3" width="65.6640625" style="69" customWidth="1"/>
    <col min="4" max="4" width="56.5546875" style="56" customWidth="1"/>
    <col min="5" max="5" width="14.109375" style="57" customWidth="1"/>
    <col min="6" max="6" width="13.109375" style="57" customWidth="1"/>
    <col min="7" max="7" width="19.109375" style="57" customWidth="1"/>
    <col min="8" max="8" width="21.5546875" style="55" customWidth="1"/>
    <col min="9" max="9" width="19.77734375" style="58" customWidth="1"/>
    <col min="10" max="10" width="13.5546875" style="31" customWidth="1"/>
    <col min="11" max="11" width="20.21875" style="31" customWidth="1"/>
    <col min="12" max="20" width="20.6640625" style="31" customWidth="1"/>
    <col min="21" max="16384" width="8.88671875" style="31"/>
  </cols>
  <sheetData>
    <row r="1" spans="1:20" ht="27.6" customHeight="1" thickBot="1" x14ac:dyDescent="0.3">
      <c r="A1" s="114" t="s">
        <v>215</v>
      </c>
      <c r="B1" s="115"/>
      <c r="C1" s="115"/>
      <c r="D1" s="115"/>
      <c r="E1" s="115"/>
      <c r="F1" s="115"/>
      <c r="G1" s="115"/>
      <c r="H1" s="115"/>
      <c r="I1" s="28"/>
      <c r="J1" s="29"/>
      <c r="K1" s="29" t="s">
        <v>218</v>
      </c>
      <c r="L1" s="29"/>
      <c r="M1" s="29"/>
      <c r="N1" s="29"/>
      <c r="O1" s="29"/>
      <c r="P1" s="29"/>
      <c r="Q1" s="29"/>
      <c r="R1" s="29"/>
      <c r="S1" s="29"/>
      <c r="T1" s="30"/>
    </row>
    <row r="2" spans="1:20" ht="15.75" customHeight="1" x14ac:dyDescent="0.25">
      <c r="A2" s="116" t="s">
        <v>0</v>
      </c>
      <c r="B2" s="116" t="s">
        <v>1</v>
      </c>
      <c r="C2" s="116" t="s">
        <v>127</v>
      </c>
      <c r="D2" s="64"/>
      <c r="E2" s="116" t="s">
        <v>16</v>
      </c>
      <c r="F2" s="116" t="s">
        <v>5</v>
      </c>
      <c r="G2" s="116" t="s">
        <v>126</v>
      </c>
      <c r="H2" s="116" t="s">
        <v>193</v>
      </c>
      <c r="I2" s="76" t="s">
        <v>60</v>
      </c>
      <c r="J2" s="76" t="s">
        <v>57</v>
      </c>
      <c r="K2" s="32"/>
      <c r="L2" s="33"/>
      <c r="M2" s="33"/>
      <c r="N2" s="33"/>
      <c r="O2" s="33"/>
      <c r="P2" s="33"/>
      <c r="Q2" s="33"/>
      <c r="R2" s="33"/>
      <c r="S2" s="33"/>
      <c r="T2" s="34"/>
    </row>
    <row r="3" spans="1:20" ht="102.75" customHeight="1" thickBot="1" x14ac:dyDescent="0.3">
      <c r="A3" s="117"/>
      <c r="B3" s="117"/>
      <c r="C3" s="118"/>
      <c r="D3" s="65" t="s">
        <v>128</v>
      </c>
      <c r="E3" s="117" t="s">
        <v>16</v>
      </c>
      <c r="F3" s="117"/>
      <c r="G3" s="118"/>
      <c r="H3" s="117"/>
      <c r="I3" s="77"/>
      <c r="J3" s="77"/>
      <c r="K3" s="35" t="s">
        <v>15</v>
      </c>
      <c r="L3" s="36"/>
      <c r="M3" s="36"/>
      <c r="N3" s="36"/>
      <c r="O3" s="36"/>
      <c r="P3" s="36"/>
      <c r="Q3" s="36"/>
      <c r="R3" s="36"/>
      <c r="S3" s="36"/>
      <c r="T3" s="37"/>
    </row>
    <row r="4" spans="1:20" ht="69" customHeight="1" thickTop="1" thickBot="1" x14ac:dyDescent="0.3">
      <c r="A4" s="119" t="s">
        <v>109</v>
      </c>
      <c r="B4" s="101" t="s">
        <v>234</v>
      </c>
      <c r="C4" s="104" t="s">
        <v>159</v>
      </c>
      <c r="D4" s="105" t="s">
        <v>130</v>
      </c>
      <c r="E4" s="95" t="s">
        <v>117</v>
      </c>
      <c r="F4" s="132">
        <v>0</v>
      </c>
      <c r="G4" s="135">
        <v>0</v>
      </c>
      <c r="H4" s="137">
        <f>F4*G4</f>
        <v>0</v>
      </c>
      <c r="I4" s="83">
        <f>SUM(K6:T6)</f>
        <v>0</v>
      </c>
      <c r="J4" s="62" t="s">
        <v>18</v>
      </c>
      <c r="K4" s="70" t="s">
        <v>6</v>
      </c>
      <c r="L4" s="70" t="s">
        <v>54</v>
      </c>
      <c r="M4" s="70" t="s">
        <v>54</v>
      </c>
      <c r="N4" s="70" t="s">
        <v>54</v>
      </c>
      <c r="O4" s="70" t="s">
        <v>54</v>
      </c>
      <c r="P4" s="70" t="s">
        <v>54</v>
      </c>
      <c r="Q4" s="70" t="s">
        <v>54</v>
      </c>
      <c r="R4" s="70" t="s">
        <v>54</v>
      </c>
      <c r="S4" s="70" t="s">
        <v>54</v>
      </c>
      <c r="T4" s="70" t="s">
        <v>54</v>
      </c>
    </row>
    <row r="5" spans="1:20" ht="69" customHeight="1" thickTop="1" thickBot="1" x14ac:dyDescent="0.3">
      <c r="A5" s="120"/>
      <c r="B5" s="102"/>
      <c r="C5" s="104"/>
      <c r="D5" s="106"/>
      <c r="E5" s="96"/>
      <c r="F5" s="133"/>
      <c r="G5" s="136"/>
      <c r="H5" s="138"/>
      <c r="I5" s="84"/>
      <c r="J5" s="62" t="s">
        <v>49</v>
      </c>
      <c r="K5" s="61" t="str">
        <f>HLOOKUP('Contract Year 10 (Opt 2)-Detail'!K4,'Labor Categories_W_PRICES'!$B$4:$AJ$18,2,FALSE)</f>
        <v>Junior Technician (example)</v>
      </c>
      <c r="L5" s="61" t="e">
        <f>HLOOKUP('Contract Year 10 (Opt 2)-Detail'!L4,'Labor Categories_W_PRICES'!$B$4:$AJ$18,2,FALSE)</f>
        <v>#N/A</v>
      </c>
      <c r="M5" s="61" t="e">
        <f>HLOOKUP('Contract Year 10 (Opt 2)-Detail'!M4,'Labor Categories_W_PRICES'!$B$4:$AJ$18,2,FALSE)</f>
        <v>#N/A</v>
      </c>
      <c r="N5" s="61" t="e">
        <f>HLOOKUP('Contract Year 10 (Opt 2)-Detail'!N4,'Labor Categories_W_PRICES'!$B$4:$AJ$18,2,FALSE)</f>
        <v>#N/A</v>
      </c>
      <c r="O5" s="61" t="e">
        <f>HLOOKUP('Contract Year 10 (Opt 2)-Detail'!O4,'Labor Categories_W_PRICES'!$B$4:$AJ$18,2,FALSE)</f>
        <v>#N/A</v>
      </c>
      <c r="P5" s="61" t="e">
        <f>HLOOKUP('Contract Year 10 (Opt 2)-Detail'!P4,'Labor Categories_W_PRICES'!$B$4:$AJ$18,2,FALSE)</f>
        <v>#N/A</v>
      </c>
      <c r="Q5" s="61" t="e">
        <f>HLOOKUP('Contract Year 10 (Opt 2)-Detail'!Q4,'Labor Categories_W_PRICES'!$B$4:$AJ$18,2,FALSE)</f>
        <v>#N/A</v>
      </c>
      <c r="R5" s="61" t="e">
        <f>HLOOKUP('Contract Year 10 (Opt 2)-Detail'!R4,'Labor Categories_W_PRICES'!$B$4:$AJ$18,2,FALSE)</f>
        <v>#N/A</v>
      </c>
      <c r="S5" s="61" t="e">
        <f>HLOOKUP('Contract Year 10 (Opt 2)-Detail'!S4,'Labor Categories_W_PRICES'!$B$4:$AJ$18,2,FALSE)</f>
        <v>#N/A</v>
      </c>
      <c r="T5" s="61" t="e">
        <f>HLOOKUP('Contract Year 10 (Opt 2)-Detail'!T4,'Labor Categories_W_PRICES'!$B$4:$AJ$18,2,FALSE)</f>
        <v>#N/A</v>
      </c>
    </row>
    <row r="6" spans="1:20" ht="69" customHeight="1" thickTop="1" thickBot="1" x14ac:dyDescent="0.3">
      <c r="A6" s="121"/>
      <c r="B6" s="103"/>
      <c r="C6" s="104"/>
      <c r="D6" s="107"/>
      <c r="E6" s="97"/>
      <c r="F6" s="134"/>
      <c r="G6" s="136"/>
      <c r="H6" s="139"/>
      <c r="I6" s="85">
        <f>SUM(K6:T6)</f>
        <v>0</v>
      </c>
      <c r="J6" s="62" t="s">
        <v>55</v>
      </c>
      <c r="K6" s="61">
        <v>0</v>
      </c>
      <c r="L6" s="61" t="s">
        <v>56</v>
      </c>
      <c r="M6" s="61" t="s">
        <v>56</v>
      </c>
      <c r="N6" s="61" t="s">
        <v>56</v>
      </c>
      <c r="O6" s="61" t="s">
        <v>56</v>
      </c>
      <c r="P6" s="61" t="s">
        <v>56</v>
      </c>
      <c r="Q6" s="61" t="s">
        <v>56</v>
      </c>
      <c r="R6" s="61" t="s">
        <v>56</v>
      </c>
      <c r="S6" s="61" t="s">
        <v>56</v>
      </c>
      <c r="T6" s="61" t="s">
        <v>56</v>
      </c>
    </row>
    <row r="7" spans="1:20" ht="69" customHeight="1" thickTop="1" thickBot="1" x14ac:dyDescent="0.3">
      <c r="A7" s="119" t="s">
        <v>149</v>
      </c>
      <c r="B7" s="101" t="s">
        <v>235</v>
      </c>
      <c r="C7" s="143" t="s">
        <v>237</v>
      </c>
      <c r="D7" s="108"/>
      <c r="E7" s="95" t="s">
        <v>117</v>
      </c>
      <c r="F7" s="132">
        <v>0</v>
      </c>
      <c r="G7" s="135">
        <v>0</v>
      </c>
      <c r="H7" s="137">
        <f>F7*G7</f>
        <v>0</v>
      </c>
      <c r="I7" s="83">
        <f t="shared" ref="I7" si="0">SUM(K9:T9)</f>
        <v>0</v>
      </c>
      <c r="J7" s="62" t="s">
        <v>18</v>
      </c>
      <c r="K7" s="61" t="s">
        <v>6</v>
      </c>
      <c r="L7" s="61" t="s">
        <v>54</v>
      </c>
      <c r="M7" s="61" t="s">
        <v>54</v>
      </c>
      <c r="N7" s="61" t="s">
        <v>54</v>
      </c>
      <c r="O7" s="61" t="s">
        <v>54</v>
      </c>
      <c r="P7" s="61" t="s">
        <v>54</v>
      </c>
      <c r="Q7" s="61" t="s">
        <v>54</v>
      </c>
      <c r="R7" s="61" t="s">
        <v>54</v>
      </c>
      <c r="S7" s="61" t="s">
        <v>54</v>
      </c>
      <c r="T7" s="61" t="s">
        <v>54</v>
      </c>
    </row>
    <row r="8" spans="1:20" ht="69" customHeight="1" thickTop="1" thickBot="1" x14ac:dyDescent="0.3">
      <c r="A8" s="120"/>
      <c r="B8" s="102"/>
      <c r="C8" s="144"/>
      <c r="D8" s="109"/>
      <c r="E8" s="96"/>
      <c r="F8" s="133"/>
      <c r="G8" s="136"/>
      <c r="H8" s="138"/>
      <c r="I8" s="84"/>
      <c r="J8" s="62" t="s">
        <v>49</v>
      </c>
      <c r="K8" s="61" t="str">
        <f>HLOOKUP('Contract Year 10 (Opt 2)-Detail'!K7,'Labor Categories_W_PRICES'!$B$4:$AJ$18,2,FALSE)</f>
        <v>Junior Technician (example)</v>
      </c>
      <c r="L8" s="61" t="e">
        <f>HLOOKUP('Contract Year 10 (Opt 2)-Detail'!L7,'Labor Categories_W_PRICES'!$B$4:$AJ$18,2,FALSE)</f>
        <v>#N/A</v>
      </c>
      <c r="M8" s="61" t="e">
        <f>HLOOKUP('Contract Year 10 (Opt 2)-Detail'!M7,'Labor Categories_W_PRICES'!$B$4:$AJ$18,2,FALSE)</f>
        <v>#N/A</v>
      </c>
      <c r="N8" s="61" t="e">
        <f>HLOOKUP('Contract Year 10 (Opt 2)-Detail'!N7,'Labor Categories_W_PRICES'!$B$4:$AJ$18,2,FALSE)</f>
        <v>#N/A</v>
      </c>
      <c r="O8" s="61" t="e">
        <f>HLOOKUP('Contract Year 10 (Opt 2)-Detail'!O7,'Labor Categories_W_PRICES'!$B$4:$AJ$18,2,FALSE)</f>
        <v>#N/A</v>
      </c>
      <c r="P8" s="61" t="e">
        <f>HLOOKUP('Contract Year 10 (Opt 2)-Detail'!P7,'Labor Categories_W_PRICES'!$B$4:$AJ$18,2,FALSE)</f>
        <v>#N/A</v>
      </c>
      <c r="Q8" s="61" t="e">
        <f>HLOOKUP('Contract Year 10 (Opt 2)-Detail'!Q7,'Labor Categories_W_PRICES'!$B$4:$AJ$18,2,FALSE)</f>
        <v>#N/A</v>
      </c>
      <c r="R8" s="61" t="e">
        <f>HLOOKUP('Contract Year 10 (Opt 2)-Detail'!R7,'Labor Categories_W_PRICES'!$B$4:$AJ$18,2,FALSE)</f>
        <v>#N/A</v>
      </c>
      <c r="S8" s="61" t="e">
        <f>HLOOKUP('Contract Year 10 (Opt 2)-Detail'!S7,'Labor Categories_W_PRICES'!$B$4:$AJ$18,2,FALSE)</f>
        <v>#N/A</v>
      </c>
      <c r="T8" s="61" t="e">
        <f>HLOOKUP('Contract Year 10 (Opt 2)-Detail'!T7,'Labor Categories_W_PRICES'!$B$4:$AJ$18,2,FALSE)</f>
        <v>#N/A</v>
      </c>
    </row>
    <row r="9" spans="1:20" ht="69" customHeight="1" thickTop="1" thickBot="1" x14ac:dyDescent="0.3">
      <c r="A9" s="121"/>
      <c r="B9" s="103"/>
      <c r="C9" s="145"/>
      <c r="D9" s="110"/>
      <c r="E9" s="97"/>
      <c r="F9" s="133"/>
      <c r="G9" s="140"/>
      <c r="H9" s="139"/>
      <c r="I9" s="85">
        <f t="shared" ref="I9" si="1">SUM(K9:T9)</f>
        <v>0</v>
      </c>
      <c r="J9" s="62" t="s">
        <v>55</v>
      </c>
      <c r="K9" s="71">
        <v>0</v>
      </c>
      <c r="L9" s="71" t="s">
        <v>56</v>
      </c>
      <c r="M9" s="71" t="s">
        <v>56</v>
      </c>
      <c r="N9" s="71" t="s">
        <v>56</v>
      </c>
      <c r="O9" s="71" t="s">
        <v>56</v>
      </c>
      <c r="P9" s="71" t="s">
        <v>56</v>
      </c>
      <c r="Q9" s="71" t="s">
        <v>56</v>
      </c>
      <c r="R9" s="71" t="s">
        <v>56</v>
      </c>
      <c r="S9" s="71" t="s">
        <v>56</v>
      </c>
      <c r="T9" s="71" t="s">
        <v>56</v>
      </c>
    </row>
    <row r="10" spans="1:20" ht="69" customHeight="1" thickTop="1" thickBot="1" x14ac:dyDescent="0.3">
      <c r="A10" s="119" t="s">
        <v>150</v>
      </c>
      <c r="B10" s="101" t="s">
        <v>118</v>
      </c>
      <c r="C10" s="104" t="s">
        <v>220</v>
      </c>
      <c r="D10" s="108" t="s">
        <v>130</v>
      </c>
      <c r="E10" s="122" t="s">
        <v>119</v>
      </c>
      <c r="F10" s="111" t="s">
        <v>161</v>
      </c>
      <c r="G10" s="89" t="s">
        <v>162</v>
      </c>
      <c r="H10" s="78">
        <v>0</v>
      </c>
      <c r="I10" s="92">
        <f t="shared" ref="I10" si="2">SUM(K12:T12)</f>
        <v>0</v>
      </c>
      <c r="J10" s="38" t="s">
        <v>18</v>
      </c>
      <c r="K10" s="63" t="s">
        <v>6</v>
      </c>
      <c r="L10" s="63" t="s">
        <v>54</v>
      </c>
      <c r="M10" s="63" t="s">
        <v>54</v>
      </c>
      <c r="N10" s="63" t="s">
        <v>54</v>
      </c>
      <c r="O10" s="63" t="s">
        <v>54</v>
      </c>
      <c r="P10" s="63" t="s">
        <v>54</v>
      </c>
      <c r="Q10" s="63" t="s">
        <v>54</v>
      </c>
      <c r="R10" s="63" t="s">
        <v>54</v>
      </c>
      <c r="S10" s="63" t="s">
        <v>54</v>
      </c>
      <c r="T10" s="63" t="s">
        <v>54</v>
      </c>
    </row>
    <row r="11" spans="1:20" ht="69" customHeight="1" thickTop="1" thickBot="1" x14ac:dyDescent="0.3">
      <c r="A11" s="120"/>
      <c r="B11" s="102"/>
      <c r="C11" s="104"/>
      <c r="D11" s="109"/>
      <c r="E11" s="123"/>
      <c r="F11" s="112"/>
      <c r="G11" s="90"/>
      <c r="H11" s="79"/>
      <c r="I11" s="93"/>
      <c r="J11" s="38" t="s">
        <v>49</v>
      </c>
      <c r="K11" s="40" t="str">
        <f>HLOOKUP('Contract Year 10 (Opt 2)-Detail'!K10,'Labor Categories_W_PRICES'!$B$4:$AJ$18,2,FALSE)</f>
        <v>Junior Technician (example)</v>
      </c>
      <c r="L11" s="40" t="e">
        <f>HLOOKUP('Contract Year 10 (Opt 2)-Detail'!L10,'Labor Categories_W_PRICES'!$B$4:$AJ$18,2,FALSE)</f>
        <v>#N/A</v>
      </c>
      <c r="M11" s="40" t="e">
        <f>HLOOKUP('Contract Year 10 (Opt 2)-Detail'!M10,'Labor Categories_W_PRICES'!$B$4:$AJ$18,2,FALSE)</f>
        <v>#N/A</v>
      </c>
      <c r="N11" s="40" t="e">
        <f>HLOOKUP('Contract Year 10 (Opt 2)-Detail'!N10,'Labor Categories_W_PRICES'!$B$4:$AJ$18,2,FALSE)</f>
        <v>#N/A</v>
      </c>
      <c r="O11" s="40" t="e">
        <f>HLOOKUP('Contract Year 10 (Opt 2)-Detail'!O10,'Labor Categories_W_PRICES'!$B$4:$AJ$18,2,FALSE)</f>
        <v>#N/A</v>
      </c>
      <c r="P11" s="40" t="e">
        <f>HLOOKUP('Contract Year 10 (Opt 2)-Detail'!P10,'Labor Categories_W_PRICES'!$B$4:$AJ$18,2,FALSE)</f>
        <v>#N/A</v>
      </c>
      <c r="Q11" s="40" t="e">
        <f>HLOOKUP('Contract Year 10 (Opt 2)-Detail'!Q10,'Labor Categories_W_PRICES'!$B$4:$AJ$18,2,FALSE)</f>
        <v>#N/A</v>
      </c>
      <c r="R11" s="40" t="e">
        <f>HLOOKUP('Contract Year 10 (Opt 2)-Detail'!R10,'Labor Categories_W_PRICES'!$B$4:$AJ$18,2,FALSE)</f>
        <v>#N/A</v>
      </c>
      <c r="S11" s="40" t="e">
        <f>HLOOKUP('Contract Year 10 (Opt 2)-Detail'!S10,'Labor Categories_W_PRICES'!$B$4:$AJ$18,2,FALSE)</f>
        <v>#N/A</v>
      </c>
      <c r="T11" s="40" t="e">
        <f>HLOOKUP('Contract Year 10 (Opt 2)-Detail'!T10,'Labor Categories_W_PRICES'!$B$4:$AJ$18,2,FALSE)</f>
        <v>#N/A</v>
      </c>
    </row>
    <row r="12" spans="1:20" ht="69" customHeight="1" thickTop="1" thickBot="1" x14ac:dyDescent="0.3">
      <c r="A12" s="121"/>
      <c r="B12" s="103"/>
      <c r="C12" s="104"/>
      <c r="D12" s="110"/>
      <c r="E12" s="124"/>
      <c r="F12" s="113"/>
      <c r="G12" s="91"/>
      <c r="H12" s="79"/>
      <c r="I12" s="94">
        <f t="shared" ref="I12" si="3">SUM(K12:T12)</f>
        <v>0</v>
      </c>
      <c r="J12" s="41" t="s">
        <v>55</v>
      </c>
      <c r="K12" s="63">
        <v>0</v>
      </c>
      <c r="L12" s="42" t="s">
        <v>132</v>
      </c>
      <c r="M12" s="42" t="s">
        <v>132</v>
      </c>
      <c r="N12" s="42" t="s">
        <v>132</v>
      </c>
      <c r="O12" s="42" t="s">
        <v>132</v>
      </c>
      <c r="P12" s="42" t="s">
        <v>132</v>
      </c>
      <c r="Q12" s="42" t="s">
        <v>132</v>
      </c>
      <c r="R12" s="42" t="s">
        <v>132</v>
      </c>
      <c r="S12" s="42" t="s">
        <v>132</v>
      </c>
      <c r="T12" s="42" t="s">
        <v>132</v>
      </c>
    </row>
    <row r="13" spans="1:20" ht="69" customHeight="1" thickTop="1" thickBot="1" x14ac:dyDescent="0.3">
      <c r="A13" s="119" t="s">
        <v>194</v>
      </c>
      <c r="B13" s="101" t="s">
        <v>217</v>
      </c>
      <c r="C13" s="104" t="s">
        <v>221</v>
      </c>
      <c r="D13" s="108" t="s">
        <v>130</v>
      </c>
      <c r="E13" s="95" t="s">
        <v>119</v>
      </c>
      <c r="F13" s="99">
        <v>1</v>
      </c>
      <c r="G13" s="78">
        <v>0</v>
      </c>
      <c r="H13" s="80">
        <f t="shared" ref="H13:H22" si="4">F13*G13</f>
        <v>0</v>
      </c>
      <c r="I13" s="86">
        <f t="shared" ref="I13" si="5">SUM(K15:T15)</f>
        <v>0</v>
      </c>
      <c r="J13" s="38" t="s">
        <v>18</v>
      </c>
      <c r="K13" s="72" t="s">
        <v>6</v>
      </c>
      <c r="L13" s="72" t="s">
        <v>54</v>
      </c>
      <c r="M13" s="72" t="s">
        <v>54</v>
      </c>
      <c r="N13" s="72" t="s">
        <v>54</v>
      </c>
      <c r="O13" s="72" t="s">
        <v>54</v>
      </c>
      <c r="P13" s="72" t="s">
        <v>54</v>
      </c>
      <c r="Q13" s="72" t="s">
        <v>54</v>
      </c>
      <c r="R13" s="72" t="s">
        <v>54</v>
      </c>
      <c r="S13" s="72" t="s">
        <v>54</v>
      </c>
      <c r="T13" s="72" t="s">
        <v>54</v>
      </c>
    </row>
    <row r="14" spans="1:20" ht="69" customHeight="1" thickTop="1" thickBot="1" x14ac:dyDescent="0.3">
      <c r="A14" s="120"/>
      <c r="B14" s="102"/>
      <c r="C14" s="104"/>
      <c r="D14" s="109"/>
      <c r="E14" s="96"/>
      <c r="F14" s="99"/>
      <c r="G14" s="79"/>
      <c r="H14" s="81"/>
      <c r="I14" s="87"/>
      <c r="J14" s="38" t="s">
        <v>49</v>
      </c>
      <c r="K14" s="40" t="str">
        <f>HLOOKUP('Contract Year 10 (Opt 2)-Detail'!K13,'Labor Categories_W_PRICES'!$B$4:$AJ$18,2,FALSE)</f>
        <v>Junior Technician (example)</v>
      </c>
      <c r="L14" s="40" t="e">
        <f>HLOOKUP('Contract Year 10 (Opt 2)-Detail'!L13,'Labor Categories_W_PRICES'!$B$4:$AJ$18,2,FALSE)</f>
        <v>#N/A</v>
      </c>
      <c r="M14" s="40" t="e">
        <f>HLOOKUP('Contract Year 10 (Opt 2)-Detail'!M13,'Labor Categories_W_PRICES'!$B$4:$AJ$18,2,FALSE)</f>
        <v>#N/A</v>
      </c>
      <c r="N14" s="40" t="e">
        <f>HLOOKUP('Contract Year 10 (Opt 2)-Detail'!N13,'Labor Categories_W_PRICES'!$B$4:$AJ$18,2,FALSE)</f>
        <v>#N/A</v>
      </c>
      <c r="O14" s="40" t="e">
        <f>HLOOKUP('Contract Year 10 (Opt 2)-Detail'!O13,'Labor Categories_W_PRICES'!$B$4:$AJ$18,2,FALSE)</f>
        <v>#N/A</v>
      </c>
      <c r="P14" s="40" t="e">
        <f>HLOOKUP('Contract Year 10 (Opt 2)-Detail'!P13,'Labor Categories_W_PRICES'!$B$4:$AJ$18,2,FALSE)</f>
        <v>#N/A</v>
      </c>
      <c r="Q14" s="40" t="e">
        <f>HLOOKUP('Contract Year 10 (Opt 2)-Detail'!Q13,'Labor Categories_W_PRICES'!$B$4:$AJ$18,2,FALSE)</f>
        <v>#N/A</v>
      </c>
      <c r="R14" s="40" t="e">
        <f>HLOOKUP('Contract Year 10 (Opt 2)-Detail'!R13,'Labor Categories_W_PRICES'!$B$4:$AJ$18,2,FALSE)</f>
        <v>#N/A</v>
      </c>
      <c r="S14" s="40" t="e">
        <f>HLOOKUP('Contract Year 10 (Opt 2)-Detail'!S13,'Labor Categories_W_PRICES'!$B$4:$AJ$18,2,FALSE)</f>
        <v>#N/A</v>
      </c>
      <c r="T14" s="40" t="e">
        <f>HLOOKUP('Contract Year 10 (Opt 2)-Detail'!T13,'Labor Categories_W_PRICES'!$B$4:$AJ$18,2,FALSE)</f>
        <v>#N/A</v>
      </c>
    </row>
    <row r="15" spans="1:20" ht="69" customHeight="1" thickTop="1" thickBot="1" x14ac:dyDescent="0.3">
      <c r="A15" s="121"/>
      <c r="B15" s="103"/>
      <c r="C15" s="104"/>
      <c r="D15" s="110"/>
      <c r="E15" s="97"/>
      <c r="F15" s="100"/>
      <c r="G15" s="79"/>
      <c r="H15" s="82"/>
      <c r="I15" s="88">
        <f t="shared" ref="I15" si="6">SUM(K15:T15)</f>
        <v>0</v>
      </c>
      <c r="J15" s="41" t="s">
        <v>55</v>
      </c>
      <c r="K15" s="72">
        <v>0</v>
      </c>
      <c r="L15" s="42" t="s">
        <v>132</v>
      </c>
      <c r="M15" s="42" t="s">
        <v>132</v>
      </c>
      <c r="N15" s="42" t="s">
        <v>132</v>
      </c>
      <c r="O15" s="42" t="s">
        <v>132</v>
      </c>
      <c r="P15" s="42" t="s">
        <v>132</v>
      </c>
      <c r="Q15" s="42" t="s">
        <v>132</v>
      </c>
      <c r="R15" s="42" t="s">
        <v>132</v>
      </c>
      <c r="S15" s="42" t="s">
        <v>132</v>
      </c>
      <c r="T15" s="42" t="s">
        <v>132</v>
      </c>
    </row>
    <row r="16" spans="1:20" ht="69" customHeight="1" thickTop="1" thickBot="1" x14ac:dyDescent="0.3">
      <c r="A16" s="119" t="s">
        <v>106</v>
      </c>
      <c r="B16" s="101" t="s">
        <v>121</v>
      </c>
      <c r="C16" s="125" t="s">
        <v>160</v>
      </c>
      <c r="D16" s="108" t="s">
        <v>130</v>
      </c>
      <c r="E16" s="95" t="s">
        <v>119</v>
      </c>
      <c r="F16" s="98">
        <v>1</v>
      </c>
      <c r="G16" s="78">
        <v>0</v>
      </c>
      <c r="H16" s="80">
        <f>F16*G16</f>
        <v>0</v>
      </c>
      <c r="I16" s="92">
        <f t="shared" ref="I16" si="7">SUM(K18:T18)</f>
        <v>0</v>
      </c>
      <c r="J16" s="38" t="s">
        <v>18</v>
      </c>
      <c r="K16" s="63" t="s">
        <v>6</v>
      </c>
      <c r="L16" s="63" t="s">
        <v>54</v>
      </c>
      <c r="M16" s="63" t="s">
        <v>54</v>
      </c>
      <c r="N16" s="63" t="s">
        <v>54</v>
      </c>
      <c r="O16" s="63" t="s">
        <v>54</v>
      </c>
      <c r="P16" s="63" t="s">
        <v>54</v>
      </c>
      <c r="Q16" s="63" t="s">
        <v>54</v>
      </c>
      <c r="R16" s="63" t="s">
        <v>54</v>
      </c>
      <c r="S16" s="63" t="s">
        <v>54</v>
      </c>
      <c r="T16" s="63" t="s">
        <v>54</v>
      </c>
    </row>
    <row r="17" spans="1:20" ht="69" customHeight="1" thickTop="1" thickBot="1" x14ac:dyDescent="0.3">
      <c r="A17" s="120"/>
      <c r="B17" s="102"/>
      <c r="C17" s="125"/>
      <c r="D17" s="109"/>
      <c r="E17" s="96"/>
      <c r="F17" s="99"/>
      <c r="G17" s="79"/>
      <c r="H17" s="81"/>
      <c r="I17" s="93"/>
      <c r="J17" s="38" t="s">
        <v>49</v>
      </c>
      <c r="K17" s="40" t="str">
        <f>HLOOKUP('Contract Year 10 (Opt 2)-Detail'!K16,'Labor Categories_W_PRICES'!$B$4:$AJ$18,2,FALSE)</f>
        <v>Junior Technician (example)</v>
      </c>
      <c r="L17" s="40" t="e">
        <f>HLOOKUP('Contract Year 10 (Opt 2)-Detail'!L16,'Labor Categories_W_PRICES'!$B$4:$AJ$18,2,FALSE)</f>
        <v>#N/A</v>
      </c>
      <c r="M17" s="40" t="e">
        <f>HLOOKUP('Contract Year 10 (Opt 2)-Detail'!M16,'Labor Categories_W_PRICES'!$B$4:$AJ$18,2,FALSE)</f>
        <v>#N/A</v>
      </c>
      <c r="N17" s="40" t="e">
        <f>HLOOKUP('Contract Year 10 (Opt 2)-Detail'!N16,'Labor Categories_W_PRICES'!$B$4:$AJ$18,2,FALSE)</f>
        <v>#N/A</v>
      </c>
      <c r="O17" s="40" t="e">
        <f>HLOOKUP('Contract Year 10 (Opt 2)-Detail'!O16,'Labor Categories_W_PRICES'!$B$4:$AJ$18,2,FALSE)</f>
        <v>#N/A</v>
      </c>
      <c r="P17" s="40" t="e">
        <f>HLOOKUP('Contract Year 10 (Opt 2)-Detail'!P16,'Labor Categories_W_PRICES'!$B$4:$AJ$18,2,FALSE)</f>
        <v>#N/A</v>
      </c>
      <c r="Q17" s="40" t="e">
        <f>HLOOKUP('Contract Year 10 (Opt 2)-Detail'!Q16,'Labor Categories_W_PRICES'!$B$4:$AJ$18,2,FALSE)</f>
        <v>#N/A</v>
      </c>
      <c r="R17" s="40" t="e">
        <f>HLOOKUP('Contract Year 10 (Opt 2)-Detail'!R16,'Labor Categories_W_PRICES'!$B$4:$AJ$18,2,FALSE)</f>
        <v>#N/A</v>
      </c>
      <c r="S17" s="40" t="e">
        <f>HLOOKUP('Contract Year 10 (Opt 2)-Detail'!S16,'Labor Categories_W_PRICES'!$B$4:$AJ$18,2,FALSE)</f>
        <v>#N/A</v>
      </c>
      <c r="T17" s="40" t="e">
        <f>HLOOKUP('Contract Year 10 (Opt 2)-Detail'!T16,'Labor Categories_W_PRICES'!$B$4:$AJ$18,2,FALSE)</f>
        <v>#N/A</v>
      </c>
    </row>
    <row r="18" spans="1:20" ht="69" customHeight="1" thickTop="1" thickBot="1" x14ac:dyDescent="0.3">
      <c r="A18" s="121"/>
      <c r="B18" s="103"/>
      <c r="C18" s="125" t="s">
        <v>130</v>
      </c>
      <c r="D18" s="110"/>
      <c r="E18" s="97"/>
      <c r="F18" s="100"/>
      <c r="G18" s="79"/>
      <c r="H18" s="82"/>
      <c r="I18" s="94">
        <f t="shared" ref="I18" si="8">SUM(K18:T18)</f>
        <v>0</v>
      </c>
      <c r="J18" s="41" t="s">
        <v>55</v>
      </c>
      <c r="K18" s="63">
        <v>0</v>
      </c>
      <c r="L18" s="42" t="s">
        <v>132</v>
      </c>
      <c r="M18" s="42" t="s">
        <v>132</v>
      </c>
      <c r="N18" s="42" t="s">
        <v>132</v>
      </c>
      <c r="O18" s="42" t="s">
        <v>132</v>
      </c>
      <c r="P18" s="42" t="s">
        <v>132</v>
      </c>
      <c r="Q18" s="42" t="s">
        <v>132</v>
      </c>
      <c r="R18" s="42" t="s">
        <v>132</v>
      </c>
      <c r="S18" s="42" t="s">
        <v>132</v>
      </c>
      <c r="T18" s="42" t="s">
        <v>132</v>
      </c>
    </row>
    <row r="19" spans="1:20" ht="69" customHeight="1" thickTop="1" thickBot="1" x14ac:dyDescent="0.3">
      <c r="A19" s="119" t="s">
        <v>107</v>
      </c>
      <c r="B19" s="101" t="s">
        <v>120</v>
      </c>
      <c r="C19" s="125" t="s">
        <v>219</v>
      </c>
      <c r="D19" s="108" t="s">
        <v>130</v>
      </c>
      <c r="E19" s="95" t="s">
        <v>119</v>
      </c>
      <c r="F19" s="98">
        <v>1</v>
      </c>
      <c r="G19" s="78">
        <v>0</v>
      </c>
      <c r="H19" s="80">
        <f>F19*G19</f>
        <v>0</v>
      </c>
      <c r="I19" s="92">
        <f t="shared" ref="I19" si="9">SUM(K21:T21)</f>
        <v>0</v>
      </c>
      <c r="J19" s="38" t="s">
        <v>18</v>
      </c>
      <c r="K19" s="63" t="s">
        <v>6</v>
      </c>
      <c r="L19" s="63" t="s">
        <v>54</v>
      </c>
      <c r="M19" s="63" t="s">
        <v>54</v>
      </c>
      <c r="N19" s="63" t="s">
        <v>54</v>
      </c>
      <c r="O19" s="63" t="s">
        <v>54</v>
      </c>
      <c r="P19" s="63" t="s">
        <v>54</v>
      </c>
      <c r="Q19" s="63" t="s">
        <v>54</v>
      </c>
      <c r="R19" s="63" t="s">
        <v>54</v>
      </c>
      <c r="S19" s="63" t="s">
        <v>54</v>
      </c>
      <c r="T19" s="63" t="s">
        <v>54</v>
      </c>
    </row>
    <row r="20" spans="1:20" ht="69" customHeight="1" thickTop="1" thickBot="1" x14ac:dyDescent="0.3">
      <c r="A20" s="120"/>
      <c r="B20" s="102"/>
      <c r="C20" s="125"/>
      <c r="D20" s="109"/>
      <c r="E20" s="96"/>
      <c r="F20" s="99"/>
      <c r="G20" s="79"/>
      <c r="H20" s="81"/>
      <c r="I20" s="93"/>
      <c r="J20" s="38" t="s">
        <v>49</v>
      </c>
      <c r="K20" s="40" t="str">
        <f>HLOOKUP('Contract Year 10 (Opt 2)-Detail'!K19,'Labor Categories_W_PRICES'!$B$4:$AJ$18,2,FALSE)</f>
        <v>Junior Technician (example)</v>
      </c>
      <c r="L20" s="40" t="e">
        <f>HLOOKUP('Contract Year 10 (Opt 2)-Detail'!L19,'Labor Categories_W_PRICES'!$B$4:$AJ$18,2,FALSE)</f>
        <v>#N/A</v>
      </c>
      <c r="M20" s="40" t="e">
        <f>HLOOKUP('Contract Year 10 (Opt 2)-Detail'!M19,'Labor Categories_W_PRICES'!$B$4:$AJ$18,2,FALSE)</f>
        <v>#N/A</v>
      </c>
      <c r="N20" s="40" t="e">
        <f>HLOOKUP('Contract Year 10 (Opt 2)-Detail'!N19,'Labor Categories_W_PRICES'!$B$4:$AJ$18,2,FALSE)</f>
        <v>#N/A</v>
      </c>
      <c r="O20" s="40" t="e">
        <f>HLOOKUP('Contract Year 10 (Opt 2)-Detail'!O19,'Labor Categories_W_PRICES'!$B$4:$AJ$18,2,FALSE)</f>
        <v>#N/A</v>
      </c>
      <c r="P20" s="40" t="e">
        <f>HLOOKUP('Contract Year 10 (Opt 2)-Detail'!P19,'Labor Categories_W_PRICES'!$B$4:$AJ$18,2,FALSE)</f>
        <v>#N/A</v>
      </c>
      <c r="Q20" s="40" t="e">
        <f>HLOOKUP('Contract Year 10 (Opt 2)-Detail'!Q19,'Labor Categories_W_PRICES'!$B$4:$AJ$18,2,FALSE)</f>
        <v>#N/A</v>
      </c>
      <c r="R20" s="40" t="e">
        <f>HLOOKUP('Contract Year 10 (Opt 2)-Detail'!R19,'Labor Categories_W_PRICES'!$B$4:$AJ$18,2,FALSE)</f>
        <v>#N/A</v>
      </c>
      <c r="S20" s="40" t="e">
        <f>HLOOKUP('Contract Year 10 (Opt 2)-Detail'!S19,'Labor Categories_W_PRICES'!$B$4:$AJ$18,2,FALSE)</f>
        <v>#N/A</v>
      </c>
      <c r="T20" s="40" t="e">
        <f>HLOOKUP('Contract Year 10 (Opt 2)-Detail'!T19,'Labor Categories_W_PRICES'!$B$4:$AJ$18,2,FALSE)</f>
        <v>#N/A</v>
      </c>
    </row>
    <row r="21" spans="1:20" ht="69" customHeight="1" thickTop="1" thickBot="1" x14ac:dyDescent="0.3">
      <c r="A21" s="121"/>
      <c r="B21" s="103"/>
      <c r="C21" s="125"/>
      <c r="D21" s="110" t="s">
        <v>130</v>
      </c>
      <c r="E21" s="97"/>
      <c r="F21" s="100"/>
      <c r="G21" s="79"/>
      <c r="H21" s="82"/>
      <c r="I21" s="94">
        <f t="shared" ref="I21" si="10">SUM(K21:T21)</f>
        <v>0</v>
      </c>
      <c r="J21" s="41" t="s">
        <v>55</v>
      </c>
      <c r="K21" s="63">
        <v>0</v>
      </c>
      <c r="L21" s="42" t="s">
        <v>132</v>
      </c>
      <c r="M21" s="42" t="s">
        <v>132</v>
      </c>
      <c r="N21" s="42" t="s">
        <v>132</v>
      </c>
      <c r="O21" s="42" t="s">
        <v>132</v>
      </c>
      <c r="P21" s="42" t="s">
        <v>132</v>
      </c>
      <c r="Q21" s="42" t="s">
        <v>132</v>
      </c>
      <c r="R21" s="42" t="s">
        <v>132</v>
      </c>
      <c r="S21" s="42" t="s">
        <v>132</v>
      </c>
      <c r="T21" s="42" t="s">
        <v>132</v>
      </c>
    </row>
    <row r="22" spans="1:20" ht="69" customHeight="1" thickTop="1" thickBot="1" x14ac:dyDescent="0.3">
      <c r="A22" s="119" t="s">
        <v>108</v>
      </c>
      <c r="B22" s="101" t="s">
        <v>125</v>
      </c>
      <c r="C22" s="125" t="s">
        <v>163</v>
      </c>
      <c r="D22" s="108" t="s">
        <v>130</v>
      </c>
      <c r="E22" s="129" t="s">
        <v>119</v>
      </c>
      <c r="F22" s="132">
        <v>0</v>
      </c>
      <c r="G22" s="141">
        <v>0</v>
      </c>
      <c r="H22" s="137">
        <f t="shared" si="4"/>
        <v>0</v>
      </c>
      <c r="I22" s="83">
        <f t="shared" ref="I22" si="11">SUM(K24:T24)</f>
        <v>0</v>
      </c>
      <c r="J22" s="62" t="s">
        <v>18</v>
      </c>
      <c r="K22" s="70" t="s">
        <v>6</v>
      </c>
      <c r="L22" s="70" t="s">
        <v>54</v>
      </c>
      <c r="M22" s="70" t="s">
        <v>54</v>
      </c>
      <c r="N22" s="70" t="s">
        <v>54</v>
      </c>
      <c r="O22" s="70" t="s">
        <v>54</v>
      </c>
      <c r="P22" s="70" t="s">
        <v>54</v>
      </c>
      <c r="Q22" s="70" t="s">
        <v>54</v>
      </c>
      <c r="R22" s="70" t="s">
        <v>54</v>
      </c>
      <c r="S22" s="70" t="s">
        <v>54</v>
      </c>
      <c r="T22" s="70" t="s">
        <v>54</v>
      </c>
    </row>
    <row r="23" spans="1:20" ht="69" customHeight="1" thickTop="1" thickBot="1" x14ac:dyDescent="0.3">
      <c r="A23" s="120"/>
      <c r="B23" s="102"/>
      <c r="C23" s="125"/>
      <c r="D23" s="109"/>
      <c r="E23" s="130"/>
      <c r="F23" s="133"/>
      <c r="G23" s="142"/>
      <c r="H23" s="138"/>
      <c r="I23" s="84"/>
      <c r="J23" s="62" t="s">
        <v>49</v>
      </c>
      <c r="K23" s="61" t="str">
        <f>HLOOKUP('Contract Year 10 (Opt 2)-Detail'!K22,'Labor Categories_W_PRICES'!$B$4:$AJ$18,2,FALSE)</f>
        <v>Junior Technician (example)</v>
      </c>
      <c r="L23" s="61" t="e">
        <f>HLOOKUP('Contract Year 10 (Opt 2)-Detail'!L22,'Labor Categories_W_PRICES'!$B$4:$AJ$18,2,FALSE)</f>
        <v>#N/A</v>
      </c>
      <c r="M23" s="61" t="e">
        <f>HLOOKUP('Contract Year 10 (Opt 2)-Detail'!M22,'Labor Categories_W_PRICES'!$B$4:$AJ$18,2,FALSE)</f>
        <v>#N/A</v>
      </c>
      <c r="N23" s="61" t="e">
        <f>HLOOKUP('Contract Year 10 (Opt 2)-Detail'!N22,'Labor Categories_W_PRICES'!$B$4:$AJ$18,2,FALSE)</f>
        <v>#N/A</v>
      </c>
      <c r="O23" s="61" t="e">
        <f>HLOOKUP('Contract Year 10 (Opt 2)-Detail'!O22,'Labor Categories_W_PRICES'!$B$4:$AJ$18,2,FALSE)</f>
        <v>#N/A</v>
      </c>
      <c r="P23" s="61" t="e">
        <f>HLOOKUP('Contract Year 10 (Opt 2)-Detail'!P22,'Labor Categories_W_PRICES'!$B$4:$AJ$18,2,FALSE)</f>
        <v>#N/A</v>
      </c>
      <c r="Q23" s="61" t="e">
        <f>HLOOKUP('Contract Year 10 (Opt 2)-Detail'!Q22,'Labor Categories_W_PRICES'!$B$4:$AJ$18,2,FALSE)</f>
        <v>#N/A</v>
      </c>
      <c r="R23" s="61" t="e">
        <f>HLOOKUP('Contract Year 10 (Opt 2)-Detail'!R22,'Labor Categories_W_PRICES'!$B$4:$AJ$18,2,FALSE)</f>
        <v>#N/A</v>
      </c>
      <c r="S23" s="61" t="e">
        <f>HLOOKUP('Contract Year 10 (Opt 2)-Detail'!S22,'Labor Categories_W_PRICES'!$B$4:$AJ$18,2,FALSE)</f>
        <v>#N/A</v>
      </c>
      <c r="T23" s="61" t="e">
        <f>HLOOKUP('Contract Year 10 (Opt 2)-Detail'!T22,'Labor Categories_W_PRICES'!$B$4:$AJ$18,2,FALSE)</f>
        <v>#N/A</v>
      </c>
    </row>
    <row r="24" spans="1:20" ht="69" customHeight="1" thickTop="1" thickBot="1" x14ac:dyDescent="0.3">
      <c r="A24" s="121"/>
      <c r="B24" s="103"/>
      <c r="C24" s="125"/>
      <c r="D24" s="110"/>
      <c r="E24" s="131"/>
      <c r="F24" s="133"/>
      <c r="G24" s="142"/>
      <c r="H24" s="139"/>
      <c r="I24" s="85">
        <f t="shared" ref="I24" si="12">SUM(K24:T24)</f>
        <v>0</v>
      </c>
      <c r="J24" s="62" t="s">
        <v>55</v>
      </c>
      <c r="K24" s="71">
        <v>0</v>
      </c>
      <c r="L24" s="71" t="s">
        <v>56</v>
      </c>
      <c r="M24" s="71" t="s">
        <v>56</v>
      </c>
      <c r="N24" s="71" t="s">
        <v>56</v>
      </c>
      <c r="O24" s="71" t="s">
        <v>56</v>
      </c>
      <c r="P24" s="71" t="s">
        <v>56</v>
      </c>
      <c r="Q24" s="71" t="s">
        <v>56</v>
      </c>
      <c r="R24" s="71" t="s">
        <v>56</v>
      </c>
      <c r="S24" s="71" t="s">
        <v>56</v>
      </c>
      <c r="T24" s="71" t="s">
        <v>56</v>
      </c>
    </row>
    <row r="25" spans="1:20" ht="69" customHeight="1" thickTop="1" thickBot="1" x14ac:dyDescent="0.3">
      <c r="A25" s="119" t="s">
        <v>195</v>
      </c>
      <c r="B25" s="101" t="s">
        <v>122</v>
      </c>
      <c r="C25" s="125" t="s">
        <v>238</v>
      </c>
      <c r="D25" s="108" t="s">
        <v>130</v>
      </c>
      <c r="E25" s="126" t="s">
        <v>119</v>
      </c>
      <c r="F25" s="111" t="s">
        <v>161</v>
      </c>
      <c r="G25" s="89" t="s">
        <v>162</v>
      </c>
      <c r="H25" s="78">
        <v>0</v>
      </c>
      <c r="I25" s="92">
        <f t="shared" ref="I25" si="13">SUM(K27:T27)</f>
        <v>0</v>
      </c>
      <c r="J25" s="38" t="s">
        <v>18</v>
      </c>
      <c r="K25" s="63" t="s">
        <v>6</v>
      </c>
      <c r="L25" s="63" t="s">
        <v>54</v>
      </c>
      <c r="M25" s="63" t="s">
        <v>54</v>
      </c>
      <c r="N25" s="63" t="s">
        <v>54</v>
      </c>
      <c r="O25" s="63" t="s">
        <v>54</v>
      </c>
      <c r="P25" s="63" t="s">
        <v>54</v>
      </c>
      <c r="Q25" s="63" t="s">
        <v>54</v>
      </c>
      <c r="R25" s="63" t="s">
        <v>54</v>
      </c>
      <c r="S25" s="63" t="s">
        <v>54</v>
      </c>
      <c r="T25" s="63" t="s">
        <v>54</v>
      </c>
    </row>
    <row r="26" spans="1:20" ht="69" customHeight="1" thickTop="1" thickBot="1" x14ac:dyDescent="0.3">
      <c r="A26" s="120"/>
      <c r="B26" s="102"/>
      <c r="C26" s="125"/>
      <c r="D26" s="109"/>
      <c r="E26" s="127"/>
      <c r="F26" s="112"/>
      <c r="G26" s="90"/>
      <c r="H26" s="79"/>
      <c r="I26" s="93"/>
      <c r="J26" s="38" t="s">
        <v>49</v>
      </c>
      <c r="K26" s="40" t="str">
        <f>HLOOKUP('Contract Year 10 (Opt 2)-Detail'!K25,'Labor Categories_W_PRICES'!$B$4:$AJ$18,2,FALSE)</f>
        <v>Junior Technician (example)</v>
      </c>
      <c r="L26" s="40" t="e">
        <f>HLOOKUP('Contract Year 10 (Opt 2)-Detail'!L25,'Labor Categories_W_PRICES'!$B$4:$AJ$18,2,FALSE)</f>
        <v>#N/A</v>
      </c>
      <c r="M26" s="40" t="e">
        <f>HLOOKUP('Contract Year 10 (Opt 2)-Detail'!M25,'Labor Categories_W_PRICES'!$B$4:$AJ$18,2,FALSE)</f>
        <v>#N/A</v>
      </c>
      <c r="N26" s="40" t="e">
        <f>HLOOKUP('Contract Year 10 (Opt 2)-Detail'!N25,'Labor Categories_W_PRICES'!$B$4:$AJ$18,2,FALSE)</f>
        <v>#N/A</v>
      </c>
      <c r="O26" s="40" t="e">
        <f>HLOOKUP('Contract Year 10 (Opt 2)-Detail'!O25,'Labor Categories_W_PRICES'!$B$4:$AJ$18,2,FALSE)</f>
        <v>#N/A</v>
      </c>
      <c r="P26" s="40" t="e">
        <f>HLOOKUP('Contract Year 10 (Opt 2)-Detail'!P25,'Labor Categories_W_PRICES'!$B$4:$AJ$18,2,FALSE)</f>
        <v>#N/A</v>
      </c>
      <c r="Q26" s="40" t="e">
        <f>HLOOKUP('Contract Year 10 (Opt 2)-Detail'!Q25,'Labor Categories_W_PRICES'!$B$4:$AJ$18,2,FALSE)</f>
        <v>#N/A</v>
      </c>
      <c r="R26" s="40" t="e">
        <f>HLOOKUP('Contract Year 10 (Opt 2)-Detail'!R25,'Labor Categories_W_PRICES'!$B$4:$AJ$18,2,FALSE)</f>
        <v>#N/A</v>
      </c>
      <c r="S26" s="40" t="e">
        <f>HLOOKUP('Contract Year 10 (Opt 2)-Detail'!S25,'Labor Categories_W_PRICES'!$B$4:$AJ$18,2,FALSE)</f>
        <v>#N/A</v>
      </c>
      <c r="T26" s="40" t="e">
        <f>HLOOKUP('Contract Year 10 (Opt 2)-Detail'!T25,'Labor Categories_W_PRICES'!$B$4:$AJ$18,2,FALSE)</f>
        <v>#N/A</v>
      </c>
    </row>
    <row r="27" spans="1:20" ht="69" customHeight="1" thickTop="1" thickBot="1" x14ac:dyDescent="0.3">
      <c r="A27" s="121"/>
      <c r="B27" s="103"/>
      <c r="C27" s="125"/>
      <c r="D27" s="110"/>
      <c r="E27" s="128"/>
      <c r="F27" s="113"/>
      <c r="G27" s="91"/>
      <c r="H27" s="79"/>
      <c r="I27" s="94">
        <f t="shared" ref="I27" si="14">SUM(K27:T27)</f>
        <v>0</v>
      </c>
      <c r="J27" s="41" t="s">
        <v>55</v>
      </c>
      <c r="K27" s="63">
        <v>0</v>
      </c>
      <c r="L27" s="42" t="s">
        <v>132</v>
      </c>
      <c r="M27" s="42" t="s">
        <v>132</v>
      </c>
      <c r="N27" s="42" t="s">
        <v>132</v>
      </c>
      <c r="O27" s="42" t="s">
        <v>132</v>
      </c>
      <c r="P27" s="42" t="s">
        <v>132</v>
      </c>
      <c r="Q27" s="42" t="s">
        <v>132</v>
      </c>
      <c r="R27" s="42" t="s">
        <v>132</v>
      </c>
      <c r="S27" s="42" t="s">
        <v>132</v>
      </c>
      <c r="T27" s="42" t="s">
        <v>132</v>
      </c>
    </row>
    <row r="28" spans="1:20" ht="69" customHeight="1" thickTop="1" thickBot="1" x14ac:dyDescent="0.3">
      <c r="A28" s="119" t="s">
        <v>196</v>
      </c>
      <c r="B28" s="101" t="s">
        <v>123</v>
      </c>
      <c r="C28" s="125" t="s">
        <v>222</v>
      </c>
      <c r="D28" s="108" t="s">
        <v>130</v>
      </c>
      <c r="E28" s="129" t="s">
        <v>119</v>
      </c>
      <c r="F28" s="99">
        <v>1</v>
      </c>
      <c r="G28" s="78">
        <v>0</v>
      </c>
      <c r="H28" s="80">
        <f>F28*G28</f>
        <v>0</v>
      </c>
      <c r="I28" s="86">
        <f t="shared" ref="I28" si="15">SUM(K30:T30)</f>
        <v>0</v>
      </c>
      <c r="J28" s="38" t="s">
        <v>18</v>
      </c>
      <c r="K28" s="73" t="s">
        <v>6</v>
      </c>
      <c r="L28" s="73" t="s">
        <v>54</v>
      </c>
      <c r="M28" s="73" t="s">
        <v>54</v>
      </c>
      <c r="N28" s="73" t="s">
        <v>54</v>
      </c>
      <c r="O28" s="73" t="s">
        <v>54</v>
      </c>
      <c r="P28" s="73" t="s">
        <v>54</v>
      </c>
      <c r="Q28" s="73" t="s">
        <v>54</v>
      </c>
      <c r="R28" s="73" t="s">
        <v>54</v>
      </c>
      <c r="S28" s="73" t="s">
        <v>54</v>
      </c>
      <c r="T28" s="73" t="s">
        <v>54</v>
      </c>
    </row>
    <row r="29" spans="1:20" ht="69" customHeight="1" thickTop="1" thickBot="1" x14ac:dyDescent="0.3">
      <c r="A29" s="120"/>
      <c r="B29" s="102"/>
      <c r="C29" s="125"/>
      <c r="D29" s="109"/>
      <c r="E29" s="130"/>
      <c r="F29" s="99"/>
      <c r="G29" s="79"/>
      <c r="H29" s="81"/>
      <c r="I29" s="87"/>
      <c r="J29" s="38" t="s">
        <v>49</v>
      </c>
      <c r="K29" s="40" t="str">
        <f>HLOOKUP('Contract Year 10 (Opt 2)-Detail'!K28,'Labor Categories_W_PRICES'!$B$4:$AJ$18,2,FALSE)</f>
        <v>Junior Technician (example)</v>
      </c>
      <c r="L29" s="40" t="e">
        <f>HLOOKUP('Contract Year 10 (Opt 2)-Detail'!L28,'Labor Categories_W_PRICES'!$B$4:$AJ$18,2,FALSE)</f>
        <v>#N/A</v>
      </c>
      <c r="M29" s="40" t="e">
        <f>HLOOKUP('Contract Year 10 (Opt 2)-Detail'!M28,'Labor Categories_W_PRICES'!$B$4:$AJ$18,2,FALSE)</f>
        <v>#N/A</v>
      </c>
      <c r="N29" s="40" t="e">
        <f>HLOOKUP('Contract Year 10 (Opt 2)-Detail'!N28,'Labor Categories_W_PRICES'!$B$4:$AJ$18,2,FALSE)</f>
        <v>#N/A</v>
      </c>
      <c r="O29" s="40" t="e">
        <f>HLOOKUP('Contract Year 10 (Opt 2)-Detail'!O28,'Labor Categories_W_PRICES'!$B$4:$AJ$18,2,FALSE)</f>
        <v>#N/A</v>
      </c>
      <c r="P29" s="40" t="e">
        <f>HLOOKUP('Contract Year 10 (Opt 2)-Detail'!P28,'Labor Categories_W_PRICES'!$B$4:$AJ$18,2,FALSE)</f>
        <v>#N/A</v>
      </c>
      <c r="Q29" s="40" t="e">
        <f>HLOOKUP('Contract Year 10 (Opt 2)-Detail'!Q28,'Labor Categories_W_PRICES'!$B$4:$AJ$18,2,FALSE)</f>
        <v>#N/A</v>
      </c>
      <c r="R29" s="40" t="e">
        <f>HLOOKUP('Contract Year 10 (Opt 2)-Detail'!R28,'Labor Categories_W_PRICES'!$B$4:$AJ$18,2,FALSE)</f>
        <v>#N/A</v>
      </c>
      <c r="S29" s="40" t="e">
        <f>HLOOKUP('Contract Year 10 (Opt 2)-Detail'!S28,'Labor Categories_W_PRICES'!$B$4:$AJ$18,2,FALSE)</f>
        <v>#N/A</v>
      </c>
      <c r="T29" s="40" t="e">
        <f>HLOOKUP('Contract Year 10 (Opt 2)-Detail'!T28,'Labor Categories_W_PRICES'!$B$4:$AJ$18,2,FALSE)</f>
        <v>#N/A</v>
      </c>
    </row>
    <row r="30" spans="1:20" ht="69" customHeight="1" thickTop="1" thickBot="1" x14ac:dyDescent="0.3">
      <c r="A30" s="121"/>
      <c r="B30" s="103"/>
      <c r="C30" s="125" t="s">
        <v>130</v>
      </c>
      <c r="D30" s="110"/>
      <c r="E30" s="131"/>
      <c r="F30" s="100"/>
      <c r="G30" s="79"/>
      <c r="H30" s="82"/>
      <c r="I30" s="88">
        <f t="shared" ref="I30" si="16">SUM(K30:T30)</f>
        <v>0</v>
      </c>
      <c r="J30" s="41" t="s">
        <v>55</v>
      </c>
      <c r="K30" s="73">
        <v>0</v>
      </c>
      <c r="L30" s="42" t="s">
        <v>132</v>
      </c>
      <c r="M30" s="42" t="s">
        <v>132</v>
      </c>
      <c r="N30" s="42" t="s">
        <v>132</v>
      </c>
      <c r="O30" s="42" t="s">
        <v>132</v>
      </c>
      <c r="P30" s="42" t="s">
        <v>132</v>
      </c>
      <c r="Q30" s="42" t="s">
        <v>132</v>
      </c>
      <c r="R30" s="42" t="s">
        <v>132</v>
      </c>
      <c r="S30" s="42" t="s">
        <v>132</v>
      </c>
      <c r="T30" s="42" t="s">
        <v>132</v>
      </c>
    </row>
    <row r="31" spans="1:20" ht="18.75" thickBot="1" x14ac:dyDescent="0.3">
      <c r="A31" s="43"/>
      <c r="B31" s="44"/>
      <c r="C31" s="67"/>
      <c r="D31" s="44"/>
      <c r="E31" s="44"/>
      <c r="F31" s="44"/>
      <c r="G31" s="44"/>
      <c r="H31" s="44"/>
      <c r="I31" s="44"/>
      <c r="J31" s="45"/>
      <c r="K31" s="46"/>
      <c r="L31" s="47"/>
      <c r="M31" s="47"/>
      <c r="N31" s="47"/>
      <c r="O31" s="47"/>
      <c r="P31" s="47"/>
      <c r="Q31" s="47"/>
      <c r="R31" s="47"/>
      <c r="S31" s="47"/>
      <c r="T31" s="47"/>
    </row>
    <row r="32" spans="1:20" ht="33" customHeight="1" thickBot="1" x14ac:dyDescent="0.3">
      <c r="A32" s="48" t="s">
        <v>213</v>
      </c>
      <c r="B32" s="49" t="s">
        <v>203</v>
      </c>
      <c r="C32" s="68"/>
      <c r="D32" s="51"/>
      <c r="E32" s="51"/>
      <c r="F32" s="51"/>
      <c r="G32" s="51"/>
      <c r="H32" s="50">
        <f>SUM(H4:H30)</f>
        <v>0</v>
      </c>
      <c r="I32" s="51"/>
      <c r="K32" s="52"/>
      <c r="L32" s="53"/>
      <c r="M32" s="53"/>
      <c r="N32" s="53"/>
      <c r="O32" s="53"/>
      <c r="P32" s="53"/>
      <c r="Q32" s="53"/>
      <c r="R32" s="53"/>
      <c r="S32" s="53"/>
      <c r="T32" s="54"/>
    </row>
  </sheetData>
  <mergeCells count="91">
    <mergeCell ref="I28:I30"/>
    <mergeCell ref="H25:H27"/>
    <mergeCell ref="I25:I27"/>
    <mergeCell ref="A28:A30"/>
    <mergeCell ref="B28:B30"/>
    <mergeCell ref="C28:C30"/>
    <mergeCell ref="D28:D30"/>
    <mergeCell ref="E28:E30"/>
    <mergeCell ref="F28:F30"/>
    <mergeCell ref="G28:G30"/>
    <mergeCell ref="H28:H30"/>
    <mergeCell ref="F25:F27"/>
    <mergeCell ref="G25:G27"/>
    <mergeCell ref="A25:A27"/>
    <mergeCell ref="B25:B27"/>
    <mergeCell ref="C25:C27"/>
    <mergeCell ref="A22:A24"/>
    <mergeCell ref="B22:B24"/>
    <mergeCell ref="C22:C24"/>
    <mergeCell ref="D22:D24"/>
    <mergeCell ref="E22:E24"/>
    <mergeCell ref="D25:D27"/>
    <mergeCell ref="E25:E27"/>
    <mergeCell ref="F19:F21"/>
    <mergeCell ref="G19:G21"/>
    <mergeCell ref="H19:H21"/>
    <mergeCell ref="I19:I21"/>
    <mergeCell ref="G22:G24"/>
    <mergeCell ref="H22:H24"/>
    <mergeCell ref="I22:I24"/>
    <mergeCell ref="F22:F24"/>
    <mergeCell ref="A19:A21"/>
    <mergeCell ref="B19:B21"/>
    <mergeCell ref="C19:C21"/>
    <mergeCell ref="D19:D21"/>
    <mergeCell ref="E19:E21"/>
    <mergeCell ref="I13:I15"/>
    <mergeCell ref="A16:A18"/>
    <mergeCell ref="B16:B18"/>
    <mergeCell ref="C16:C18"/>
    <mergeCell ref="D16:D18"/>
    <mergeCell ref="E16:E18"/>
    <mergeCell ref="F16:F18"/>
    <mergeCell ref="G16:G18"/>
    <mergeCell ref="H16:H18"/>
    <mergeCell ref="I16:I18"/>
    <mergeCell ref="F13:F15"/>
    <mergeCell ref="G13:G15"/>
    <mergeCell ref="A13:A15"/>
    <mergeCell ref="B13:B15"/>
    <mergeCell ref="C13:C15"/>
    <mergeCell ref="D13:D15"/>
    <mergeCell ref="A10:A12"/>
    <mergeCell ref="B10:B12"/>
    <mergeCell ref="C10:C12"/>
    <mergeCell ref="D10:D12"/>
    <mergeCell ref="E10:E12"/>
    <mergeCell ref="E13:E15"/>
    <mergeCell ref="F7:F9"/>
    <mergeCell ref="G7:G9"/>
    <mergeCell ref="H7:H9"/>
    <mergeCell ref="H13:H15"/>
    <mergeCell ref="I7:I9"/>
    <mergeCell ref="G10:G12"/>
    <mergeCell ref="H10:H12"/>
    <mergeCell ref="I10:I12"/>
    <mergeCell ref="F10:F12"/>
    <mergeCell ref="A7:A9"/>
    <mergeCell ref="B7:B9"/>
    <mergeCell ref="C7:C9"/>
    <mergeCell ref="D7:D9"/>
    <mergeCell ref="E7:E9"/>
    <mergeCell ref="I2:I3"/>
    <mergeCell ref="J2:J3"/>
    <mergeCell ref="A4:A6"/>
    <mergeCell ref="B4:B6"/>
    <mergeCell ref="C4:C6"/>
    <mergeCell ref="D4:D6"/>
    <mergeCell ref="E4:E6"/>
    <mergeCell ref="F4:F6"/>
    <mergeCell ref="G4:G6"/>
    <mergeCell ref="H4:H6"/>
    <mergeCell ref="I4:I6"/>
    <mergeCell ref="A1:H1"/>
    <mergeCell ref="A2:A3"/>
    <mergeCell ref="B2:B3"/>
    <mergeCell ref="C2:C3"/>
    <mergeCell ref="E2:E3"/>
    <mergeCell ref="F2:F3"/>
    <mergeCell ref="G2:G3"/>
    <mergeCell ref="H2:H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2"/>
  <sheetViews>
    <sheetView topLeftCell="A4" zoomScale="70" zoomScaleNormal="70" workbookViewId="0">
      <selection activeCell="C7" sqref="C7:C9"/>
    </sheetView>
  </sheetViews>
  <sheetFormatPr defaultRowHeight="18" x14ac:dyDescent="0.25"/>
  <cols>
    <col min="1" max="1" width="12.5546875" style="55" customWidth="1"/>
    <col min="2" max="2" width="23.88671875" style="55" customWidth="1"/>
    <col min="3" max="3" width="65.6640625" style="69" customWidth="1"/>
    <col min="4" max="4" width="56.5546875" style="56" customWidth="1"/>
    <col min="5" max="5" width="14.109375" style="57" customWidth="1"/>
    <col min="6" max="6" width="13.109375" style="57" customWidth="1"/>
    <col min="7" max="7" width="19.109375" style="57" customWidth="1"/>
    <col min="8" max="8" width="21.5546875" style="55" customWidth="1"/>
    <col min="9" max="9" width="19.77734375" style="58" customWidth="1"/>
    <col min="10" max="10" width="13.5546875" style="31" customWidth="1"/>
    <col min="11" max="11" width="20.21875" style="31" customWidth="1"/>
    <col min="12" max="20" width="20.6640625" style="31" customWidth="1"/>
    <col min="21" max="16384" width="8.88671875" style="31"/>
  </cols>
  <sheetData>
    <row r="1" spans="1:20" ht="27.6" customHeight="1" thickBot="1" x14ac:dyDescent="0.3">
      <c r="A1" s="114" t="s">
        <v>215</v>
      </c>
      <c r="B1" s="115"/>
      <c r="C1" s="115"/>
      <c r="D1" s="115"/>
      <c r="E1" s="115"/>
      <c r="F1" s="115"/>
      <c r="G1" s="115"/>
      <c r="H1" s="115"/>
      <c r="I1" s="28"/>
      <c r="J1" s="29"/>
      <c r="K1" s="29" t="s">
        <v>218</v>
      </c>
      <c r="L1" s="29"/>
      <c r="M1" s="29"/>
      <c r="N1" s="29"/>
      <c r="O1" s="29"/>
      <c r="P1" s="29"/>
      <c r="Q1" s="29"/>
      <c r="R1" s="29"/>
      <c r="S1" s="29"/>
      <c r="T1" s="30"/>
    </row>
    <row r="2" spans="1:20" ht="15.75" customHeight="1" x14ac:dyDescent="0.25">
      <c r="A2" s="116" t="s">
        <v>0</v>
      </c>
      <c r="B2" s="116" t="s">
        <v>1</v>
      </c>
      <c r="C2" s="116" t="s">
        <v>127</v>
      </c>
      <c r="D2" s="64"/>
      <c r="E2" s="116" t="s">
        <v>16</v>
      </c>
      <c r="F2" s="116" t="s">
        <v>5</v>
      </c>
      <c r="G2" s="116" t="s">
        <v>126</v>
      </c>
      <c r="H2" s="116" t="s">
        <v>197</v>
      </c>
      <c r="I2" s="76" t="s">
        <v>60</v>
      </c>
      <c r="J2" s="76" t="s">
        <v>57</v>
      </c>
      <c r="K2" s="32"/>
      <c r="L2" s="33"/>
      <c r="M2" s="33"/>
      <c r="N2" s="33"/>
      <c r="O2" s="33"/>
      <c r="P2" s="33"/>
      <c r="Q2" s="33"/>
      <c r="R2" s="33"/>
      <c r="S2" s="33"/>
      <c r="T2" s="34"/>
    </row>
    <row r="3" spans="1:20" ht="102.75" customHeight="1" thickBot="1" x14ac:dyDescent="0.3">
      <c r="A3" s="117"/>
      <c r="B3" s="117"/>
      <c r="C3" s="118"/>
      <c r="D3" s="65" t="s">
        <v>128</v>
      </c>
      <c r="E3" s="117" t="s">
        <v>16</v>
      </c>
      <c r="F3" s="117"/>
      <c r="G3" s="118"/>
      <c r="H3" s="117"/>
      <c r="I3" s="77"/>
      <c r="J3" s="77"/>
      <c r="K3" s="35" t="s">
        <v>15</v>
      </c>
      <c r="L3" s="36"/>
      <c r="M3" s="36"/>
      <c r="N3" s="36"/>
      <c r="O3" s="36"/>
      <c r="P3" s="36"/>
      <c r="Q3" s="36"/>
      <c r="R3" s="36"/>
      <c r="S3" s="36"/>
      <c r="T3" s="37"/>
    </row>
    <row r="4" spans="1:20" ht="69" customHeight="1" thickTop="1" thickBot="1" x14ac:dyDescent="0.3">
      <c r="A4" s="119" t="s">
        <v>113</v>
      </c>
      <c r="B4" s="101" t="s">
        <v>234</v>
      </c>
      <c r="C4" s="143" t="s">
        <v>159</v>
      </c>
      <c r="D4" s="105" t="s">
        <v>130</v>
      </c>
      <c r="E4" s="95" t="s">
        <v>117</v>
      </c>
      <c r="F4" s="132">
        <v>0</v>
      </c>
      <c r="G4" s="135">
        <v>0</v>
      </c>
      <c r="H4" s="137">
        <f>F4*G4</f>
        <v>0</v>
      </c>
      <c r="I4" s="83">
        <f>SUM(K6:T6)</f>
        <v>0</v>
      </c>
      <c r="J4" s="62" t="s">
        <v>18</v>
      </c>
      <c r="K4" s="70" t="s">
        <v>6</v>
      </c>
      <c r="L4" s="70" t="s">
        <v>54</v>
      </c>
      <c r="M4" s="70" t="s">
        <v>54</v>
      </c>
      <c r="N4" s="70" t="s">
        <v>54</v>
      </c>
      <c r="O4" s="70" t="s">
        <v>54</v>
      </c>
      <c r="P4" s="70" t="s">
        <v>54</v>
      </c>
      <c r="Q4" s="70" t="s">
        <v>54</v>
      </c>
      <c r="R4" s="70" t="s">
        <v>54</v>
      </c>
      <c r="S4" s="70" t="s">
        <v>54</v>
      </c>
      <c r="T4" s="70" t="s">
        <v>54</v>
      </c>
    </row>
    <row r="5" spans="1:20" ht="69" customHeight="1" thickTop="1" thickBot="1" x14ac:dyDescent="0.3">
      <c r="A5" s="120"/>
      <c r="B5" s="102"/>
      <c r="C5" s="144"/>
      <c r="D5" s="106"/>
      <c r="E5" s="96"/>
      <c r="F5" s="133"/>
      <c r="G5" s="136"/>
      <c r="H5" s="138"/>
      <c r="I5" s="84"/>
      <c r="J5" s="62" t="s">
        <v>49</v>
      </c>
      <c r="K5" s="61" t="str">
        <f>HLOOKUP('CY 11-FAR 52.217-8 (6 mo extn)'!K4,'Labor Categories_W_PRICES'!$B$4:$AJ$18,2,FALSE)</f>
        <v>Junior Technician (example)</v>
      </c>
      <c r="L5" s="61" t="e">
        <f>HLOOKUP('CY 11-FAR 52.217-8 (6 mo extn)'!L4,'Labor Categories_W_PRICES'!$B$4:$AJ$18,2,FALSE)</f>
        <v>#N/A</v>
      </c>
      <c r="M5" s="61" t="e">
        <f>HLOOKUP('CY 11-FAR 52.217-8 (6 mo extn)'!M4,'Labor Categories_W_PRICES'!$B$4:$AJ$18,2,FALSE)</f>
        <v>#N/A</v>
      </c>
      <c r="N5" s="61" t="e">
        <f>HLOOKUP('CY 11-FAR 52.217-8 (6 mo extn)'!N4,'Labor Categories_W_PRICES'!$B$4:$AJ$18,2,FALSE)</f>
        <v>#N/A</v>
      </c>
      <c r="O5" s="61" t="e">
        <f>HLOOKUP('CY 11-FAR 52.217-8 (6 mo extn)'!O4,'Labor Categories_W_PRICES'!$B$4:$AJ$18,2,FALSE)</f>
        <v>#N/A</v>
      </c>
      <c r="P5" s="61" t="e">
        <f>HLOOKUP('CY 11-FAR 52.217-8 (6 mo extn)'!P4,'Labor Categories_W_PRICES'!$B$4:$AJ$18,2,FALSE)</f>
        <v>#N/A</v>
      </c>
      <c r="Q5" s="61" t="e">
        <f>HLOOKUP('CY 11-FAR 52.217-8 (6 mo extn)'!Q4,'Labor Categories_W_PRICES'!$B$4:$AJ$18,2,FALSE)</f>
        <v>#N/A</v>
      </c>
      <c r="R5" s="61" t="e">
        <f>HLOOKUP('CY 11-FAR 52.217-8 (6 mo extn)'!R4,'Labor Categories_W_PRICES'!$B$4:$AJ$18,2,FALSE)</f>
        <v>#N/A</v>
      </c>
      <c r="S5" s="61" t="e">
        <f>HLOOKUP('CY 11-FAR 52.217-8 (6 mo extn)'!S4,'Labor Categories_W_PRICES'!$B$4:$AJ$18,2,FALSE)</f>
        <v>#N/A</v>
      </c>
      <c r="T5" s="61" t="e">
        <f>HLOOKUP('CY 11-FAR 52.217-8 (6 mo extn)'!T4,'Labor Categories_W_PRICES'!$B$4:$AJ$18,2,FALSE)</f>
        <v>#N/A</v>
      </c>
    </row>
    <row r="6" spans="1:20" ht="69" customHeight="1" thickTop="1" thickBot="1" x14ac:dyDescent="0.3">
      <c r="A6" s="121"/>
      <c r="B6" s="103"/>
      <c r="C6" s="145"/>
      <c r="D6" s="107"/>
      <c r="E6" s="97"/>
      <c r="F6" s="134"/>
      <c r="G6" s="136"/>
      <c r="H6" s="139"/>
      <c r="I6" s="85">
        <f>SUM(K6:T6)</f>
        <v>0</v>
      </c>
      <c r="J6" s="62" t="s">
        <v>55</v>
      </c>
      <c r="K6" s="61">
        <v>0</v>
      </c>
      <c r="L6" s="61" t="s">
        <v>56</v>
      </c>
      <c r="M6" s="61" t="s">
        <v>56</v>
      </c>
      <c r="N6" s="61" t="s">
        <v>56</v>
      </c>
      <c r="O6" s="61" t="s">
        <v>56</v>
      </c>
      <c r="P6" s="61" t="s">
        <v>56</v>
      </c>
      <c r="Q6" s="61" t="s">
        <v>56</v>
      </c>
      <c r="R6" s="61" t="s">
        <v>56</v>
      </c>
      <c r="S6" s="61" t="s">
        <v>56</v>
      </c>
      <c r="T6" s="61" t="s">
        <v>56</v>
      </c>
    </row>
    <row r="7" spans="1:20" ht="69" customHeight="1" thickTop="1" thickBot="1" x14ac:dyDescent="0.3">
      <c r="A7" s="119" t="s">
        <v>151</v>
      </c>
      <c r="B7" s="101" t="s">
        <v>235</v>
      </c>
      <c r="C7" s="143" t="s">
        <v>237</v>
      </c>
      <c r="D7" s="108"/>
      <c r="E7" s="95" t="s">
        <v>117</v>
      </c>
      <c r="F7" s="132">
        <v>0</v>
      </c>
      <c r="G7" s="135">
        <v>0</v>
      </c>
      <c r="H7" s="137">
        <f>F7*G7</f>
        <v>0</v>
      </c>
      <c r="I7" s="83">
        <f t="shared" ref="I7" si="0">SUM(K9:T9)</f>
        <v>0</v>
      </c>
      <c r="J7" s="62" t="s">
        <v>18</v>
      </c>
      <c r="K7" s="61" t="s">
        <v>6</v>
      </c>
      <c r="L7" s="61" t="s">
        <v>54</v>
      </c>
      <c r="M7" s="61" t="s">
        <v>54</v>
      </c>
      <c r="N7" s="61" t="s">
        <v>54</v>
      </c>
      <c r="O7" s="61" t="s">
        <v>54</v>
      </c>
      <c r="P7" s="61" t="s">
        <v>54</v>
      </c>
      <c r="Q7" s="61" t="s">
        <v>54</v>
      </c>
      <c r="R7" s="61" t="s">
        <v>54</v>
      </c>
      <c r="S7" s="61" t="s">
        <v>54</v>
      </c>
      <c r="T7" s="61" t="s">
        <v>54</v>
      </c>
    </row>
    <row r="8" spans="1:20" ht="69" customHeight="1" thickTop="1" thickBot="1" x14ac:dyDescent="0.3">
      <c r="A8" s="120"/>
      <c r="B8" s="102"/>
      <c r="C8" s="144"/>
      <c r="D8" s="109"/>
      <c r="E8" s="96"/>
      <c r="F8" s="133"/>
      <c r="G8" s="136"/>
      <c r="H8" s="138"/>
      <c r="I8" s="84"/>
      <c r="J8" s="62" t="s">
        <v>49</v>
      </c>
      <c r="K8" s="61" t="str">
        <f>HLOOKUP('CY 11-FAR 52.217-8 (6 mo extn)'!K7,'Labor Categories_W_PRICES'!$B$4:$AJ$18,2,FALSE)</f>
        <v>Junior Technician (example)</v>
      </c>
      <c r="L8" s="61" t="e">
        <f>HLOOKUP('CY 11-FAR 52.217-8 (6 mo extn)'!L7,'Labor Categories_W_PRICES'!$B$4:$AJ$18,2,FALSE)</f>
        <v>#N/A</v>
      </c>
      <c r="M8" s="61" t="e">
        <f>HLOOKUP('CY 11-FAR 52.217-8 (6 mo extn)'!M7,'Labor Categories_W_PRICES'!$B$4:$AJ$18,2,FALSE)</f>
        <v>#N/A</v>
      </c>
      <c r="N8" s="61" t="e">
        <f>HLOOKUP('CY 11-FAR 52.217-8 (6 mo extn)'!N7,'Labor Categories_W_PRICES'!$B$4:$AJ$18,2,FALSE)</f>
        <v>#N/A</v>
      </c>
      <c r="O8" s="61" t="e">
        <f>HLOOKUP('CY 11-FAR 52.217-8 (6 mo extn)'!O7,'Labor Categories_W_PRICES'!$B$4:$AJ$18,2,FALSE)</f>
        <v>#N/A</v>
      </c>
      <c r="P8" s="61" t="e">
        <f>HLOOKUP('CY 11-FAR 52.217-8 (6 mo extn)'!P7,'Labor Categories_W_PRICES'!$B$4:$AJ$18,2,FALSE)</f>
        <v>#N/A</v>
      </c>
      <c r="Q8" s="61" t="e">
        <f>HLOOKUP('CY 11-FAR 52.217-8 (6 mo extn)'!Q7,'Labor Categories_W_PRICES'!$B$4:$AJ$18,2,FALSE)</f>
        <v>#N/A</v>
      </c>
      <c r="R8" s="61" t="e">
        <f>HLOOKUP('CY 11-FAR 52.217-8 (6 mo extn)'!R7,'Labor Categories_W_PRICES'!$B$4:$AJ$18,2,FALSE)</f>
        <v>#N/A</v>
      </c>
      <c r="S8" s="61" t="e">
        <f>HLOOKUP('CY 11-FAR 52.217-8 (6 mo extn)'!S7,'Labor Categories_W_PRICES'!$B$4:$AJ$18,2,FALSE)</f>
        <v>#N/A</v>
      </c>
      <c r="T8" s="61" t="e">
        <f>HLOOKUP('CY 11-FAR 52.217-8 (6 mo extn)'!T7,'Labor Categories_W_PRICES'!$B$4:$AJ$18,2,FALSE)</f>
        <v>#N/A</v>
      </c>
    </row>
    <row r="9" spans="1:20" ht="69" customHeight="1" thickTop="1" thickBot="1" x14ac:dyDescent="0.3">
      <c r="A9" s="121"/>
      <c r="B9" s="103"/>
      <c r="C9" s="145"/>
      <c r="D9" s="110"/>
      <c r="E9" s="97"/>
      <c r="F9" s="133"/>
      <c r="G9" s="140"/>
      <c r="H9" s="139"/>
      <c r="I9" s="85">
        <f t="shared" ref="I9" si="1">SUM(K9:T9)</f>
        <v>0</v>
      </c>
      <c r="J9" s="62" t="s">
        <v>55</v>
      </c>
      <c r="K9" s="71">
        <v>0</v>
      </c>
      <c r="L9" s="71" t="s">
        <v>56</v>
      </c>
      <c r="M9" s="71" t="s">
        <v>56</v>
      </c>
      <c r="N9" s="71" t="s">
        <v>56</v>
      </c>
      <c r="O9" s="71" t="s">
        <v>56</v>
      </c>
      <c r="P9" s="71" t="s">
        <v>56</v>
      </c>
      <c r="Q9" s="71" t="s">
        <v>56</v>
      </c>
      <c r="R9" s="71" t="s">
        <v>56</v>
      </c>
      <c r="S9" s="71" t="s">
        <v>56</v>
      </c>
      <c r="T9" s="71" t="s">
        <v>56</v>
      </c>
    </row>
    <row r="10" spans="1:20" ht="69" customHeight="1" thickTop="1" thickBot="1" x14ac:dyDescent="0.3">
      <c r="A10" s="119" t="s">
        <v>152</v>
      </c>
      <c r="B10" s="101" t="s">
        <v>118</v>
      </c>
      <c r="C10" s="104" t="s">
        <v>220</v>
      </c>
      <c r="D10" s="108" t="s">
        <v>130</v>
      </c>
      <c r="E10" s="126" t="s">
        <v>201</v>
      </c>
      <c r="F10" s="111" t="s">
        <v>161</v>
      </c>
      <c r="G10" s="89" t="s">
        <v>162</v>
      </c>
      <c r="H10" s="78">
        <v>0</v>
      </c>
      <c r="I10" s="92">
        <f t="shared" ref="I10" si="2">SUM(K12:T12)</f>
        <v>0</v>
      </c>
      <c r="J10" s="38" t="s">
        <v>18</v>
      </c>
      <c r="K10" s="63" t="s">
        <v>6</v>
      </c>
      <c r="L10" s="63" t="s">
        <v>54</v>
      </c>
      <c r="M10" s="63" t="s">
        <v>54</v>
      </c>
      <c r="N10" s="63" t="s">
        <v>54</v>
      </c>
      <c r="O10" s="63" t="s">
        <v>54</v>
      </c>
      <c r="P10" s="63" t="s">
        <v>54</v>
      </c>
      <c r="Q10" s="63" t="s">
        <v>54</v>
      </c>
      <c r="R10" s="63" t="s">
        <v>54</v>
      </c>
      <c r="S10" s="63" t="s">
        <v>54</v>
      </c>
      <c r="T10" s="63" t="s">
        <v>54</v>
      </c>
    </row>
    <row r="11" spans="1:20" ht="69" customHeight="1" thickTop="1" thickBot="1" x14ac:dyDescent="0.3">
      <c r="A11" s="120"/>
      <c r="B11" s="102"/>
      <c r="C11" s="104"/>
      <c r="D11" s="109"/>
      <c r="E11" s="127"/>
      <c r="F11" s="112"/>
      <c r="G11" s="90"/>
      <c r="H11" s="79"/>
      <c r="I11" s="93"/>
      <c r="J11" s="38" t="s">
        <v>49</v>
      </c>
      <c r="K11" s="40" t="str">
        <f>HLOOKUP('CY 11-FAR 52.217-8 (6 mo extn)'!K10,'Labor Categories_W_PRICES'!$B$4:$AJ$18,2,FALSE)</f>
        <v>Junior Technician (example)</v>
      </c>
      <c r="L11" s="40" t="e">
        <f>HLOOKUP('CY 11-FAR 52.217-8 (6 mo extn)'!L10,'Labor Categories_W_PRICES'!$B$4:$AJ$18,2,FALSE)</f>
        <v>#N/A</v>
      </c>
      <c r="M11" s="40" t="e">
        <f>HLOOKUP('CY 11-FAR 52.217-8 (6 mo extn)'!M10,'Labor Categories_W_PRICES'!$B$4:$AJ$18,2,FALSE)</f>
        <v>#N/A</v>
      </c>
      <c r="N11" s="40" t="e">
        <f>HLOOKUP('CY 11-FAR 52.217-8 (6 mo extn)'!N10,'Labor Categories_W_PRICES'!$B$4:$AJ$18,2,FALSE)</f>
        <v>#N/A</v>
      </c>
      <c r="O11" s="40" t="e">
        <f>HLOOKUP('CY 11-FAR 52.217-8 (6 mo extn)'!O10,'Labor Categories_W_PRICES'!$B$4:$AJ$18,2,FALSE)</f>
        <v>#N/A</v>
      </c>
      <c r="P11" s="40" t="e">
        <f>HLOOKUP('CY 11-FAR 52.217-8 (6 mo extn)'!P10,'Labor Categories_W_PRICES'!$B$4:$AJ$18,2,FALSE)</f>
        <v>#N/A</v>
      </c>
      <c r="Q11" s="40" t="e">
        <f>HLOOKUP('CY 11-FAR 52.217-8 (6 mo extn)'!Q10,'Labor Categories_W_PRICES'!$B$4:$AJ$18,2,FALSE)</f>
        <v>#N/A</v>
      </c>
      <c r="R11" s="40" t="e">
        <f>HLOOKUP('CY 11-FAR 52.217-8 (6 mo extn)'!R10,'Labor Categories_W_PRICES'!$B$4:$AJ$18,2,FALSE)</f>
        <v>#N/A</v>
      </c>
      <c r="S11" s="40" t="e">
        <f>HLOOKUP('CY 11-FAR 52.217-8 (6 mo extn)'!S10,'Labor Categories_W_PRICES'!$B$4:$AJ$18,2,FALSE)</f>
        <v>#N/A</v>
      </c>
      <c r="T11" s="40" t="e">
        <f>HLOOKUP('CY 11-FAR 52.217-8 (6 mo extn)'!T10,'Labor Categories_W_PRICES'!$B$4:$AJ$18,2,FALSE)</f>
        <v>#N/A</v>
      </c>
    </row>
    <row r="12" spans="1:20" ht="69" customHeight="1" thickTop="1" thickBot="1" x14ac:dyDescent="0.3">
      <c r="A12" s="121"/>
      <c r="B12" s="103"/>
      <c r="C12" s="104"/>
      <c r="D12" s="110"/>
      <c r="E12" s="128"/>
      <c r="F12" s="113"/>
      <c r="G12" s="91"/>
      <c r="H12" s="79"/>
      <c r="I12" s="94">
        <f t="shared" ref="I12" si="3">SUM(K12:T12)</f>
        <v>0</v>
      </c>
      <c r="J12" s="41" t="s">
        <v>55</v>
      </c>
      <c r="K12" s="63">
        <v>0</v>
      </c>
      <c r="L12" s="42" t="s">
        <v>132</v>
      </c>
      <c r="M12" s="42" t="s">
        <v>132</v>
      </c>
      <c r="N12" s="42" t="s">
        <v>132</v>
      </c>
      <c r="O12" s="42" t="s">
        <v>132</v>
      </c>
      <c r="P12" s="42" t="s">
        <v>132</v>
      </c>
      <c r="Q12" s="42" t="s">
        <v>132</v>
      </c>
      <c r="R12" s="42" t="s">
        <v>132</v>
      </c>
      <c r="S12" s="42" t="s">
        <v>132</v>
      </c>
      <c r="T12" s="42" t="s">
        <v>132</v>
      </c>
    </row>
    <row r="13" spans="1:20" ht="69" customHeight="1" thickTop="1" thickBot="1" x14ac:dyDescent="0.3">
      <c r="A13" s="119" t="s">
        <v>198</v>
      </c>
      <c r="B13" s="101" t="s">
        <v>217</v>
      </c>
      <c r="C13" s="104" t="s">
        <v>221</v>
      </c>
      <c r="D13" s="108" t="s">
        <v>130</v>
      </c>
      <c r="E13" s="129" t="s">
        <v>201</v>
      </c>
      <c r="F13" s="99">
        <v>1</v>
      </c>
      <c r="G13" s="78">
        <v>0</v>
      </c>
      <c r="H13" s="80">
        <f t="shared" ref="H13:H22" si="4">F13*G13</f>
        <v>0</v>
      </c>
      <c r="I13" s="86">
        <f t="shared" ref="I13" si="5">SUM(K15:T15)</f>
        <v>0</v>
      </c>
      <c r="J13" s="38" t="s">
        <v>18</v>
      </c>
      <c r="K13" s="72" t="s">
        <v>6</v>
      </c>
      <c r="L13" s="72" t="s">
        <v>54</v>
      </c>
      <c r="M13" s="72" t="s">
        <v>54</v>
      </c>
      <c r="N13" s="72" t="s">
        <v>54</v>
      </c>
      <c r="O13" s="72" t="s">
        <v>54</v>
      </c>
      <c r="P13" s="72" t="s">
        <v>54</v>
      </c>
      <c r="Q13" s="72" t="s">
        <v>54</v>
      </c>
      <c r="R13" s="72" t="s">
        <v>54</v>
      </c>
      <c r="S13" s="72" t="s">
        <v>54</v>
      </c>
      <c r="T13" s="72" t="s">
        <v>54</v>
      </c>
    </row>
    <row r="14" spans="1:20" ht="69" customHeight="1" thickTop="1" thickBot="1" x14ac:dyDescent="0.3">
      <c r="A14" s="120"/>
      <c r="B14" s="102"/>
      <c r="C14" s="104"/>
      <c r="D14" s="109"/>
      <c r="E14" s="130"/>
      <c r="F14" s="99"/>
      <c r="G14" s="79"/>
      <c r="H14" s="81"/>
      <c r="I14" s="87"/>
      <c r="J14" s="38" t="s">
        <v>49</v>
      </c>
      <c r="K14" s="40" t="str">
        <f>HLOOKUP('CY 11-FAR 52.217-8 (6 mo extn)'!K13,'Labor Categories_W_PRICES'!$B$4:$AJ$18,2,FALSE)</f>
        <v>Junior Technician (example)</v>
      </c>
      <c r="L14" s="40" t="e">
        <f>HLOOKUP('CY 11-FAR 52.217-8 (6 mo extn)'!L13,'Labor Categories_W_PRICES'!$B$4:$AJ$18,2,FALSE)</f>
        <v>#N/A</v>
      </c>
      <c r="M14" s="40" t="e">
        <f>HLOOKUP('CY 11-FAR 52.217-8 (6 mo extn)'!M13,'Labor Categories_W_PRICES'!$B$4:$AJ$18,2,FALSE)</f>
        <v>#N/A</v>
      </c>
      <c r="N14" s="40" t="e">
        <f>HLOOKUP('CY 11-FAR 52.217-8 (6 mo extn)'!N13,'Labor Categories_W_PRICES'!$B$4:$AJ$18,2,FALSE)</f>
        <v>#N/A</v>
      </c>
      <c r="O14" s="40" t="e">
        <f>HLOOKUP('CY 11-FAR 52.217-8 (6 mo extn)'!O13,'Labor Categories_W_PRICES'!$B$4:$AJ$18,2,FALSE)</f>
        <v>#N/A</v>
      </c>
      <c r="P14" s="40" t="e">
        <f>HLOOKUP('CY 11-FAR 52.217-8 (6 mo extn)'!P13,'Labor Categories_W_PRICES'!$B$4:$AJ$18,2,FALSE)</f>
        <v>#N/A</v>
      </c>
      <c r="Q14" s="40" t="e">
        <f>HLOOKUP('CY 11-FAR 52.217-8 (6 mo extn)'!Q13,'Labor Categories_W_PRICES'!$B$4:$AJ$18,2,FALSE)</f>
        <v>#N/A</v>
      </c>
      <c r="R14" s="40" t="e">
        <f>HLOOKUP('CY 11-FAR 52.217-8 (6 mo extn)'!R13,'Labor Categories_W_PRICES'!$B$4:$AJ$18,2,FALSE)</f>
        <v>#N/A</v>
      </c>
      <c r="S14" s="40" t="e">
        <f>HLOOKUP('CY 11-FAR 52.217-8 (6 mo extn)'!S13,'Labor Categories_W_PRICES'!$B$4:$AJ$18,2,FALSE)</f>
        <v>#N/A</v>
      </c>
      <c r="T14" s="40" t="e">
        <f>HLOOKUP('CY 11-FAR 52.217-8 (6 mo extn)'!T13,'Labor Categories_W_PRICES'!$B$4:$AJ$18,2,FALSE)</f>
        <v>#N/A</v>
      </c>
    </row>
    <row r="15" spans="1:20" ht="69" customHeight="1" thickTop="1" thickBot="1" x14ac:dyDescent="0.3">
      <c r="A15" s="121"/>
      <c r="B15" s="103"/>
      <c r="C15" s="104"/>
      <c r="D15" s="110"/>
      <c r="E15" s="131"/>
      <c r="F15" s="100"/>
      <c r="G15" s="79"/>
      <c r="H15" s="82"/>
      <c r="I15" s="88">
        <f t="shared" ref="I15" si="6">SUM(K15:T15)</f>
        <v>0</v>
      </c>
      <c r="J15" s="41" t="s">
        <v>55</v>
      </c>
      <c r="K15" s="72">
        <v>0</v>
      </c>
      <c r="L15" s="42" t="s">
        <v>132</v>
      </c>
      <c r="M15" s="42" t="s">
        <v>132</v>
      </c>
      <c r="N15" s="42" t="s">
        <v>132</v>
      </c>
      <c r="O15" s="42" t="s">
        <v>132</v>
      </c>
      <c r="P15" s="42" t="s">
        <v>132</v>
      </c>
      <c r="Q15" s="42" t="s">
        <v>132</v>
      </c>
      <c r="R15" s="42" t="s">
        <v>132</v>
      </c>
      <c r="S15" s="42" t="s">
        <v>132</v>
      </c>
      <c r="T15" s="42" t="s">
        <v>132</v>
      </c>
    </row>
    <row r="16" spans="1:20" ht="69" customHeight="1" thickTop="1" thickBot="1" x14ac:dyDescent="0.3">
      <c r="A16" s="119" t="s">
        <v>114</v>
      </c>
      <c r="B16" s="101" t="s">
        <v>121</v>
      </c>
      <c r="C16" s="125" t="s">
        <v>160</v>
      </c>
      <c r="D16" s="108" t="s">
        <v>130</v>
      </c>
      <c r="E16" s="129" t="s">
        <v>201</v>
      </c>
      <c r="F16" s="98">
        <v>1</v>
      </c>
      <c r="G16" s="78">
        <v>0</v>
      </c>
      <c r="H16" s="80">
        <f>F16*G16</f>
        <v>0</v>
      </c>
      <c r="I16" s="92">
        <f t="shared" ref="I16" si="7">SUM(K18:T18)</f>
        <v>0</v>
      </c>
      <c r="J16" s="38" t="s">
        <v>18</v>
      </c>
      <c r="K16" s="63" t="s">
        <v>6</v>
      </c>
      <c r="L16" s="63" t="s">
        <v>54</v>
      </c>
      <c r="M16" s="63" t="s">
        <v>54</v>
      </c>
      <c r="N16" s="63" t="s">
        <v>54</v>
      </c>
      <c r="O16" s="63" t="s">
        <v>54</v>
      </c>
      <c r="P16" s="63" t="s">
        <v>54</v>
      </c>
      <c r="Q16" s="63" t="s">
        <v>54</v>
      </c>
      <c r="R16" s="63" t="s">
        <v>54</v>
      </c>
      <c r="S16" s="63" t="s">
        <v>54</v>
      </c>
      <c r="T16" s="63" t="s">
        <v>54</v>
      </c>
    </row>
    <row r="17" spans="1:20" ht="69" customHeight="1" thickTop="1" thickBot="1" x14ac:dyDescent="0.3">
      <c r="A17" s="120"/>
      <c r="B17" s="102"/>
      <c r="C17" s="125"/>
      <c r="D17" s="109"/>
      <c r="E17" s="130"/>
      <c r="F17" s="99"/>
      <c r="G17" s="79"/>
      <c r="H17" s="81"/>
      <c r="I17" s="93"/>
      <c r="J17" s="38" t="s">
        <v>49</v>
      </c>
      <c r="K17" s="40" t="str">
        <f>HLOOKUP('CY 11-FAR 52.217-8 (6 mo extn)'!K16,'Labor Categories_W_PRICES'!$B$4:$AJ$18,2,FALSE)</f>
        <v>Junior Technician (example)</v>
      </c>
      <c r="L17" s="40" t="e">
        <f>HLOOKUP('CY 11-FAR 52.217-8 (6 mo extn)'!L16,'Labor Categories_W_PRICES'!$B$4:$AJ$18,2,FALSE)</f>
        <v>#N/A</v>
      </c>
      <c r="M17" s="40" t="e">
        <f>HLOOKUP('CY 11-FAR 52.217-8 (6 mo extn)'!M16,'Labor Categories_W_PRICES'!$B$4:$AJ$18,2,FALSE)</f>
        <v>#N/A</v>
      </c>
      <c r="N17" s="40" t="e">
        <f>HLOOKUP('CY 11-FAR 52.217-8 (6 mo extn)'!N16,'Labor Categories_W_PRICES'!$B$4:$AJ$18,2,FALSE)</f>
        <v>#N/A</v>
      </c>
      <c r="O17" s="40" t="e">
        <f>HLOOKUP('CY 11-FAR 52.217-8 (6 mo extn)'!O16,'Labor Categories_W_PRICES'!$B$4:$AJ$18,2,FALSE)</f>
        <v>#N/A</v>
      </c>
      <c r="P17" s="40" t="e">
        <f>HLOOKUP('CY 11-FAR 52.217-8 (6 mo extn)'!P16,'Labor Categories_W_PRICES'!$B$4:$AJ$18,2,FALSE)</f>
        <v>#N/A</v>
      </c>
      <c r="Q17" s="40" t="e">
        <f>HLOOKUP('CY 11-FAR 52.217-8 (6 mo extn)'!Q16,'Labor Categories_W_PRICES'!$B$4:$AJ$18,2,FALSE)</f>
        <v>#N/A</v>
      </c>
      <c r="R17" s="40" t="e">
        <f>HLOOKUP('CY 11-FAR 52.217-8 (6 mo extn)'!R16,'Labor Categories_W_PRICES'!$B$4:$AJ$18,2,FALSE)</f>
        <v>#N/A</v>
      </c>
      <c r="S17" s="40" t="e">
        <f>HLOOKUP('CY 11-FAR 52.217-8 (6 mo extn)'!S16,'Labor Categories_W_PRICES'!$B$4:$AJ$18,2,FALSE)</f>
        <v>#N/A</v>
      </c>
      <c r="T17" s="40" t="e">
        <f>HLOOKUP('CY 11-FAR 52.217-8 (6 mo extn)'!T16,'Labor Categories_W_PRICES'!$B$4:$AJ$18,2,FALSE)</f>
        <v>#N/A</v>
      </c>
    </row>
    <row r="18" spans="1:20" ht="69" customHeight="1" thickTop="1" thickBot="1" x14ac:dyDescent="0.3">
      <c r="A18" s="121"/>
      <c r="B18" s="103"/>
      <c r="C18" s="125" t="s">
        <v>130</v>
      </c>
      <c r="D18" s="110"/>
      <c r="E18" s="131"/>
      <c r="F18" s="100"/>
      <c r="G18" s="79"/>
      <c r="H18" s="82"/>
      <c r="I18" s="94">
        <f t="shared" ref="I18" si="8">SUM(K18:T18)</f>
        <v>0</v>
      </c>
      <c r="J18" s="41" t="s">
        <v>55</v>
      </c>
      <c r="K18" s="63">
        <v>0</v>
      </c>
      <c r="L18" s="42" t="s">
        <v>132</v>
      </c>
      <c r="M18" s="42" t="s">
        <v>132</v>
      </c>
      <c r="N18" s="42" t="s">
        <v>132</v>
      </c>
      <c r="O18" s="42" t="s">
        <v>132</v>
      </c>
      <c r="P18" s="42" t="s">
        <v>132</v>
      </c>
      <c r="Q18" s="42" t="s">
        <v>132</v>
      </c>
      <c r="R18" s="42" t="s">
        <v>132</v>
      </c>
      <c r="S18" s="42" t="s">
        <v>132</v>
      </c>
      <c r="T18" s="42" t="s">
        <v>132</v>
      </c>
    </row>
    <row r="19" spans="1:20" ht="69" customHeight="1" thickTop="1" thickBot="1" x14ac:dyDescent="0.3">
      <c r="A19" s="119" t="s">
        <v>115</v>
      </c>
      <c r="B19" s="101" t="s">
        <v>120</v>
      </c>
      <c r="C19" s="125" t="s">
        <v>219</v>
      </c>
      <c r="D19" s="108" t="s">
        <v>130</v>
      </c>
      <c r="E19" s="129" t="s">
        <v>201</v>
      </c>
      <c r="F19" s="98">
        <v>1</v>
      </c>
      <c r="G19" s="78">
        <v>0</v>
      </c>
      <c r="H19" s="80">
        <f>F19*G19</f>
        <v>0</v>
      </c>
      <c r="I19" s="92">
        <f t="shared" ref="I19" si="9">SUM(K21:T21)</f>
        <v>0</v>
      </c>
      <c r="J19" s="38" t="s">
        <v>18</v>
      </c>
      <c r="K19" s="63" t="s">
        <v>6</v>
      </c>
      <c r="L19" s="63" t="s">
        <v>54</v>
      </c>
      <c r="M19" s="63" t="s">
        <v>54</v>
      </c>
      <c r="N19" s="63" t="s">
        <v>54</v>
      </c>
      <c r="O19" s="63" t="s">
        <v>54</v>
      </c>
      <c r="P19" s="63" t="s">
        <v>54</v>
      </c>
      <c r="Q19" s="63" t="s">
        <v>54</v>
      </c>
      <c r="R19" s="63" t="s">
        <v>54</v>
      </c>
      <c r="S19" s="63" t="s">
        <v>54</v>
      </c>
      <c r="T19" s="63" t="s">
        <v>54</v>
      </c>
    </row>
    <row r="20" spans="1:20" ht="69" customHeight="1" thickTop="1" thickBot="1" x14ac:dyDescent="0.3">
      <c r="A20" s="120"/>
      <c r="B20" s="102"/>
      <c r="C20" s="125"/>
      <c r="D20" s="109"/>
      <c r="E20" s="130"/>
      <c r="F20" s="99"/>
      <c r="G20" s="79"/>
      <c r="H20" s="81"/>
      <c r="I20" s="93"/>
      <c r="J20" s="38" t="s">
        <v>49</v>
      </c>
      <c r="K20" s="40" t="str">
        <f>HLOOKUP('CY 11-FAR 52.217-8 (6 mo extn)'!K19,'Labor Categories_W_PRICES'!$B$4:$AJ$18,2,FALSE)</f>
        <v>Junior Technician (example)</v>
      </c>
      <c r="L20" s="40" t="e">
        <f>HLOOKUP('CY 11-FAR 52.217-8 (6 mo extn)'!L19,'Labor Categories_W_PRICES'!$B$4:$AJ$18,2,FALSE)</f>
        <v>#N/A</v>
      </c>
      <c r="M20" s="40" t="e">
        <f>HLOOKUP('CY 11-FAR 52.217-8 (6 mo extn)'!M19,'Labor Categories_W_PRICES'!$B$4:$AJ$18,2,FALSE)</f>
        <v>#N/A</v>
      </c>
      <c r="N20" s="40" t="e">
        <f>HLOOKUP('CY 11-FAR 52.217-8 (6 mo extn)'!N19,'Labor Categories_W_PRICES'!$B$4:$AJ$18,2,FALSE)</f>
        <v>#N/A</v>
      </c>
      <c r="O20" s="40" t="e">
        <f>HLOOKUP('CY 11-FAR 52.217-8 (6 mo extn)'!O19,'Labor Categories_W_PRICES'!$B$4:$AJ$18,2,FALSE)</f>
        <v>#N/A</v>
      </c>
      <c r="P20" s="40" t="e">
        <f>HLOOKUP('CY 11-FAR 52.217-8 (6 mo extn)'!P19,'Labor Categories_W_PRICES'!$B$4:$AJ$18,2,FALSE)</f>
        <v>#N/A</v>
      </c>
      <c r="Q20" s="40" t="e">
        <f>HLOOKUP('CY 11-FAR 52.217-8 (6 mo extn)'!Q19,'Labor Categories_W_PRICES'!$B$4:$AJ$18,2,FALSE)</f>
        <v>#N/A</v>
      </c>
      <c r="R20" s="40" t="e">
        <f>HLOOKUP('CY 11-FAR 52.217-8 (6 mo extn)'!R19,'Labor Categories_W_PRICES'!$B$4:$AJ$18,2,FALSE)</f>
        <v>#N/A</v>
      </c>
      <c r="S20" s="40" t="e">
        <f>HLOOKUP('CY 11-FAR 52.217-8 (6 mo extn)'!S19,'Labor Categories_W_PRICES'!$B$4:$AJ$18,2,FALSE)</f>
        <v>#N/A</v>
      </c>
      <c r="T20" s="40" t="e">
        <f>HLOOKUP('CY 11-FAR 52.217-8 (6 mo extn)'!T19,'Labor Categories_W_PRICES'!$B$4:$AJ$18,2,FALSE)</f>
        <v>#N/A</v>
      </c>
    </row>
    <row r="21" spans="1:20" ht="69" customHeight="1" thickTop="1" thickBot="1" x14ac:dyDescent="0.3">
      <c r="A21" s="121"/>
      <c r="B21" s="103"/>
      <c r="C21" s="125"/>
      <c r="D21" s="110" t="s">
        <v>130</v>
      </c>
      <c r="E21" s="131"/>
      <c r="F21" s="100"/>
      <c r="G21" s="79"/>
      <c r="H21" s="82"/>
      <c r="I21" s="94">
        <f t="shared" ref="I21" si="10">SUM(K21:T21)</f>
        <v>0</v>
      </c>
      <c r="J21" s="41" t="s">
        <v>55</v>
      </c>
      <c r="K21" s="63">
        <v>0</v>
      </c>
      <c r="L21" s="42" t="s">
        <v>132</v>
      </c>
      <c r="M21" s="42" t="s">
        <v>132</v>
      </c>
      <c r="N21" s="42" t="s">
        <v>132</v>
      </c>
      <c r="O21" s="42" t="s">
        <v>132</v>
      </c>
      <c r="P21" s="42" t="s">
        <v>132</v>
      </c>
      <c r="Q21" s="42" t="s">
        <v>132</v>
      </c>
      <c r="R21" s="42" t="s">
        <v>132</v>
      </c>
      <c r="S21" s="42" t="s">
        <v>132</v>
      </c>
      <c r="T21" s="42" t="s">
        <v>132</v>
      </c>
    </row>
    <row r="22" spans="1:20" ht="69" customHeight="1" thickTop="1" thickBot="1" x14ac:dyDescent="0.3">
      <c r="A22" s="119" t="s">
        <v>116</v>
      </c>
      <c r="B22" s="101" t="s">
        <v>125</v>
      </c>
      <c r="C22" s="125" t="s">
        <v>163</v>
      </c>
      <c r="D22" s="108" t="s">
        <v>130</v>
      </c>
      <c r="E22" s="129" t="s">
        <v>201</v>
      </c>
      <c r="F22" s="132">
        <v>0</v>
      </c>
      <c r="G22" s="141">
        <v>0</v>
      </c>
      <c r="H22" s="137">
        <f t="shared" si="4"/>
        <v>0</v>
      </c>
      <c r="I22" s="83">
        <f t="shared" ref="I22" si="11">SUM(K24:T24)</f>
        <v>0</v>
      </c>
      <c r="J22" s="62" t="s">
        <v>18</v>
      </c>
      <c r="K22" s="70" t="s">
        <v>6</v>
      </c>
      <c r="L22" s="70" t="s">
        <v>54</v>
      </c>
      <c r="M22" s="70" t="s">
        <v>54</v>
      </c>
      <c r="N22" s="70" t="s">
        <v>54</v>
      </c>
      <c r="O22" s="70" t="s">
        <v>54</v>
      </c>
      <c r="P22" s="70" t="s">
        <v>54</v>
      </c>
      <c r="Q22" s="70" t="s">
        <v>54</v>
      </c>
      <c r="R22" s="70" t="s">
        <v>54</v>
      </c>
      <c r="S22" s="70" t="s">
        <v>54</v>
      </c>
      <c r="T22" s="70" t="s">
        <v>54</v>
      </c>
    </row>
    <row r="23" spans="1:20" ht="69" customHeight="1" thickTop="1" thickBot="1" x14ac:dyDescent="0.3">
      <c r="A23" s="120"/>
      <c r="B23" s="102"/>
      <c r="C23" s="125"/>
      <c r="D23" s="109"/>
      <c r="E23" s="130"/>
      <c r="F23" s="133"/>
      <c r="G23" s="142"/>
      <c r="H23" s="138"/>
      <c r="I23" s="84"/>
      <c r="J23" s="62" t="s">
        <v>49</v>
      </c>
      <c r="K23" s="61" t="str">
        <f>HLOOKUP('CY 11-FAR 52.217-8 (6 mo extn)'!K22,'Labor Categories_W_PRICES'!$B$4:$AJ$18,2,FALSE)</f>
        <v>Junior Technician (example)</v>
      </c>
      <c r="L23" s="61" t="e">
        <f>HLOOKUP('CY 11-FAR 52.217-8 (6 mo extn)'!L22,'Labor Categories_W_PRICES'!$B$4:$AJ$18,2,FALSE)</f>
        <v>#N/A</v>
      </c>
      <c r="M23" s="61" t="e">
        <f>HLOOKUP('CY 11-FAR 52.217-8 (6 mo extn)'!M22,'Labor Categories_W_PRICES'!$B$4:$AJ$18,2,FALSE)</f>
        <v>#N/A</v>
      </c>
      <c r="N23" s="61" t="e">
        <f>HLOOKUP('CY 11-FAR 52.217-8 (6 mo extn)'!N22,'Labor Categories_W_PRICES'!$B$4:$AJ$18,2,FALSE)</f>
        <v>#N/A</v>
      </c>
      <c r="O23" s="61" t="e">
        <f>HLOOKUP('CY 11-FAR 52.217-8 (6 mo extn)'!O22,'Labor Categories_W_PRICES'!$B$4:$AJ$18,2,FALSE)</f>
        <v>#N/A</v>
      </c>
      <c r="P23" s="61" t="e">
        <f>HLOOKUP('CY 11-FAR 52.217-8 (6 mo extn)'!P22,'Labor Categories_W_PRICES'!$B$4:$AJ$18,2,FALSE)</f>
        <v>#N/A</v>
      </c>
      <c r="Q23" s="61" t="e">
        <f>HLOOKUP('CY 11-FAR 52.217-8 (6 mo extn)'!Q22,'Labor Categories_W_PRICES'!$B$4:$AJ$18,2,FALSE)</f>
        <v>#N/A</v>
      </c>
      <c r="R23" s="61" t="e">
        <f>HLOOKUP('CY 11-FAR 52.217-8 (6 mo extn)'!R22,'Labor Categories_W_PRICES'!$B$4:$AJ$18,2,FALSE)</f>
        <v>#N/A</v>
      </c>
      <c r="S23" s="61" t="e">
        <f>HLOOKUP('CY 11-FAR 52.217-8 (6 mo extn)'!S22,'Labor Categories_W_PRICES'!$B$4:$AJ$18,2,FALSE)</f>
        <v>#N/A</v>
      </c>
      <c r="T23" s="61" t="e">
        <f>HLOOKUP('CY 11-FAR 52.217-8 (6 mo extn)'!T22,'Labor Categories_W_PRICES'!$B$4:$AJ$18,2,FALSE)</f>
        <v>#N/A</v>
      </c>
    </row>
    <row r="24" spans="1:20" ht="69" customHeight="1" thickTop="1" thickBot="1" x14ac:dyDescent="0.3">
      <c r="A24" s="121"/>
      <c r="B24" s="103"/>
      <c r="C24" s="125"/>
      <c r="D24" s="110"/>
      <c r="E24" s="131"/>
      <c r="F24" s="133"/>
      <c r="G24" s="142"/>
      <c r="H24" s="139"/>
      <c r="I24" s="85">
        <f t="shared" ref="I24" si="12">SUM(K24:T24)</f>
        <v>0</v>
      </c>
      <c r="J24" s="62" t="s">
        <v>55</v>
      </c>
      <c r="K24" s="71">
        <v>0</v>
      </c>
      <c r="L24" s="71" t="s">
        <v>56</v>
      </c>
      <c r="M24" s="71" t="s">
        <v>56</v>
      </c>
      <c r="N24" s="71" t="s">
        <v>56</v>
      </c>
      <c r="O24" s="71" t="s">
        <v>56</v>
      </c>
      <c r="P24" s="71" t="s">
        <v>56</v>
      </c>
      <c r="Q24" s="71" t="s">
        <v>56</v>
      </c>
      <c r="R24" s="71" t="s">
        <v>56</v>
      </c>
      <c r="S24" s="71" t="s">
        <v>56</v>
      </c>
      <c r="T24" s="71" t="s">
        <v>56</v>
      </c>
    </row>
    <row r="25" spans="1:20" ht="69" customHeight="1" thickTop="1" thickBot="1" x14ac:dyDescent="0.3">
      <c r="A25" s="119" t="s">
        <v>199</v>
      </c>
      <c r="B25" s="101" t="s">
        <v>122</v>
      </c>
      <c r="C25" s="125" t="s">
        <v>238</v>
      </c>
      <c r="D25" s="108" t="s">
        <v>130</v>
      </c>
      <c r="E25" s="126" t="s">
        <v>201</v>
      </c>
      <c r="F25" s="111" t="s">
        <v>161</v>
      </c>
      <c r="G25" s="89" t="s">
        <v>162</v>
      </c>
      <c r="H25" s="78">
        <v>0</v>
      </c>
      <c r="I25" s="92">
        <f t="shared" ref="I25" si="13">SUM(K27:T27)</f>
        <v>0</v>
      </c>
      <c r="J25" s="38" t="s">
        <v>18</v>
      </c>
      <c r="K25" s="63" t="s">
        <v>6</v>
      </c>
      <c r="L25" s="63" t="s">
        <v>54</v>
      </c>
      <c r="M25" s="63" t="s">
        <v>54</v>
      </c>
      <c r="N25" s="63" t="s">
        <v>54</v>
      </c>
      <c r="O25" s="63" t="s">
        <v>54</v>
      </c>
      <c r="P25" s="63" t="s">
        <v>54</v>
      </c>
      <c r="Q25" s="63" t="s">
        <v>54</v>
      </c>
      <c r="R25" s="63" t="s">
        <v>54</v>
      </c>
      <c r="S25" s="63" t="s">
        <v>54</v>
      </c>
      <c r="T25" s="63" t="s">
        <v>54</v>
      </c>
    </row>
    <row r="26" spans="1:20" ht="69" customHeight="1" thickTop="1" thickBot="1" x14ac:dyDescent="0.3">
      <c r="A26" s="120"/>
      <c r="B26" s="102"/>
      <c r="C26" s="125"/>
      <c r="D26" s="109"/>
      <c r="E26" s="127"/>
      <c r="F26" s="112"/>
      <c r="G26" s="90"/>
      <c r="H26" s="79"/>
      <c r="I26" s="93"/>
      <c r="J26" s="38" t="s">
        <v>49</v>
      </c>
      <c r="K26" s="40" t="str">
        <f>HLOOKUP('CY 11-FAR 52.217-8 (6 mo extn)'!K25,'Labor Categories_W_PRICES'!$B$4:$AJ$18,2,FALSE)</f>
        <v>Junior Technician (example)</v>
      </c>
      <c r="L26" s="40" t="e">
        <f>HLOOKUP('CY 11-FAR 52.217-8 (6 mo extn)'!L25,'Labor Categories_W_PRICES'!$B$4:$AJ$18,2,FALSE)</f>
        <v>#N/A</v>
      </c>
      <c r="M26" s="40" t="e">
        <f>HLOOKUP('CY 11-FAR 52.217-8 (6 mo extn)'!M25,'Labor Categories_W_PRICES'!$B$4:$AJ$18,2,FALSE)</f>
        <v>#N/A</v>
      </c>
      <c r="N26" s="40" t="e">
        <f>HLOOKUP('CY 11-FAR 52.217-8 (6 mo extn)'!N25,'Labor Categories_W_PRICES'!$B$4:$AJ$18,2,FALSE)</f>
        <v>#N/A</v>
      </c>
      <c r="O26" s="40" t="e">
        <f>HLOOKUP('CY 11-FAR 52.217-8 (6 mo extn)'!O25,'Labor Categories_W_PRICES'!$B$4:$AJ$18,2,FALSE)</f>
        <v>#N/A</v>
      </c>
      <c r="P26" s="40" t="e">
        <f>HLOOKUP('CY 11-FAR 52.217-8 (6 mo extn)'!P25,'Labor Categories_W_PRICES'!$B$4:$AJ$18,2,FALSE)</f>
        <v>#N/A</v>
      </c>
      <c r="Q26" s="40" t="e">
        <f>HLOOKUP('CY 11-FAR 52.217-8 (6 mo extn)'!Q25,'Labor Categories_W_PRICES'!$B$4:$AJ$18,2,FALSE)</f>
        <v>#N/A</v>
      </c>
      <c r="R26" s="40" t="e">
        <f>HLOOKUP('CY 11-FAR 52.217-8 (6 mo extn)'!R25,'Labor Categories_W_PRICES'!$B$4:$AJ$18,2,FALSE)</f>
        <v>#N/A</v>
      </c>
      <c r="S26" s="40" t="e">
        <f>HLOOKUP('CY 11-FAR 52.217-8 (6 mo extn)'!S25,'Labor Categories_W_PRICES'!$B$4:$AJ$18,2,FALSE)</f>
        <v>#N/A</v>
      </c>
      <c r="T26" s="40" t="e">
        <f>HLOOKUP('CY 11-FAR 52.217-8 (6 mo extn)'!T25,'Labor Categories_W_PRICES'!$B$4:$AJ$18,2,FALSE)</f>
        <v>#N/A</v>
      </c>
    </row>
    <row r="27" spans="1:20" ht="69" customHeight="1" thickTop="1" thickBot="1" x14ac:dyDescent="0.3">
      <c r="A27" s="121"/>
      <c r="B27" s="103"/>
      <c r="C27" s="125"/>
      <c r="D27" s="110"/>
      <c r="E27" s="128"/>
      <c r="F27" s="113"/>
      <c r="G27" s="91"/>
      <c r="H27" s="79"/>
      <c r="I27" s="94">
        <f t="shared" ref="I27" si="14">SUM(K27:T27)</f>
        <v>0</v>
      </c>
      <c r="J27" s="41" t="s">
        <v>55</v>
      </c>
      <c r="K27" s="63">
        <v>0</v>
      </c>
      <c r="L27" s="42" t="s">
        <v>132</v>
      </c>
      <c r="M27" s="42" t="s">
        <v>132</v>
      </c>
      <c r="N27" s="42" t="s">
        <v>132</v>
      </c>
      <c r="O27" s="42" t="s">
        <v>132</v>
      </c>
      <c r="P27" s="42" t="s">
        <v>132</v>
      </c>
      <c r="Q27" s="42" t="s">
        <v>132</v>
      </c>
      <c r="R27" s="42" t="s">
        <v>132</v>
      </c>
      <c r="S27" s="42" t="s">
        <v>132</v>
      </c>
      <c r="T27" s="42" t="s">
        <v>132</v>
      </c>
    </row>
    <row r="28" spans="1:20" ht="69" customHeight="1" thickTop="1" thickBot="1" x14ac:dyDescent="0.3">
      <c r="A28" s="119" t="s">
        <v>200</v>
      </c>
      <c r="B28" s="101" t="s">
        <v>123</v>
      </c>
      <c r="C28" s="125" t="s">
        <v>222</v>
      </c>
      <c r="D28" s="108" t="s">
        <v>130</v>
      </c>
      <c r="E28" s="129" t="s">
        <v>201</v>
      </c>
      <c r="F28" s="99">
        <v>1</v>
      </c>
      <c r="G28" s="78">
        <v>0</v>
      </c>
      <c r="H28" s="80">
        <f>F28*G28</f>
        <v>0</v>
      </c>
      <c r="I28" s="86">
        <f t="shared" ref="I28" si="15">SUM(K30:T30)</f>
        <v>0</v>
      </c>
      <c r="J28" s="38" t="s">
        <v>18</v>
      </c>
      <c r="K28" s="73" t="s">
        <v>6</v>
      </c>
      <c r="L28" s="73" t="s">
        <v>54</v>
      </c>
      <c r="M28" s="73" t="s">
        <v>54</v>
      </c>
      <c r="N28" s="73" t="s">
        <v>54</v>
      </c>
      <c r="O28" s="73" t="s">
        <v>54</v>
      </c>
      <c r="P28" s="73" t="s">
        <v>54</v>
      </c>
      <c r="Q28" s="73" t="s">
        <v>54</v>
      </c>
      <c r="R28" s="73" t="s">
        <v>54</v>
      </c>
      <c r="S28" s="73" t="s">
        <v>54</v>
      </c>
      <c r="T28" s="73" t="s">
        <v>54</v>
      </c>
    </row>
    <row r="29" spans="1:20" ht="69" customHeight="1" thickTop="1" thickBot="1" x14ac:dyDescent="0.3">
      <c r="A29" s="120"/>
      <c r="B29" s="102"/>
      <c r="C29" s="125"/>
      <c r="D29" s="109"/>
      <c r="E29" s="130"/>
      <c r="F29" s="99"/>
      <c r="G29" s="79"/>
      <c r="H29" s="81"/>
      <c r="I29" s="87"/>
      <c r="J29" s="38" t="s">
        <v>49</v>
      </c>
      <c r="K29" s="40" t="str">
        <f>HLOOKUP('CY 11-FAR 52.217-8 (6 mo extn)'!K28,'Labor Categories_W_PRICES'!$B$4:$AJ$18,2,FALSE)</f>
        <v>Junior Technician (example)</v>
      </c>
      <c r="L29" s="40" t="e">
        <f>HLOOKUP('CY 11-FAR 52.217-8 (6 mo extn)'!L28,'Labor Categories_W_PRICES'!$B$4:$AJ$18,2,FALSE)</f>
        <v>#N/A</v>
      </c>
      <c r="M29" s="40" t="e">
        <f>HLOOKUP('CY 11-FAR 52.217-8 (6 mo extn)'!M28,'Labor Categories_W_PRICES'!$B$4:$AJ$18,2,FALSE)</f>
        <v>#N/A</v>
      </c>
      <c r="N29" s="40" t="e">
        <f>HLOOKUP('CY 11-FAR 52.217-8 (6 mo extn)'!N28,'Labor Categories_W_PRICES'!$B$4:$AJ$18,2,FALSE)</f>
        <v>#N/A</v>
      </c>
      <c r="O29" s="40" t="e">
        <f>HLOOKUP('CY 11-FAR 52.217-8 (6 mo extn)'!O28,'Labor Categories_W_PRICES'!$B$4:$AJ$18,2,FALSE)</f>
        <v>#N/A</v>
      </c>
      <c r="P29" s="40" t="e">
        <f>HLOOKUP('CY 11-FAR 52.217-8 (6 mo extn)'!P28,'Labor Categories_W_PRICES'!$B$4:$AJ$18,2,FALSE)</f>
        <v>#N/A</v>
      </c>
      <c r="Q29" s="40" t="e">
        <f>HLOOKUP('CY 11-FAR 52.217-8 (6 mo extn)'!Q28,'Labor Categories_W_PRICES'!$B$4:$AJ$18,2,FALSE)</f>
        <v>#N/A</v>
      </c>
      <c r="R29" s="40" t="e">
        <f>HLOOKUP('CY 11-FAR 52.217-8 (6 mo extn)'!R28,'Labor Categories_W_PRICES'!$B$4:$AJ$18,2,FALSE)</f>
        <v>#N/A</v>
      </c>
      <c r="S29" s="40" t="e">
        <f>HLOOKUP('CY 11-FAR 52.217-8 (6 mo extn)'!S28,'Labor Categories_W_PRICES'!$B$4:$AJ$18,2,FALSE)</f>
        <v>#N/A</v>
      </c>
      <c r="T29" s="40" t="e">
        <f>HLOOKUP('CY 11-FAR 52.217-8 (6 mo extn)'!T28,'Labor Categories_W_PRICES'!$B$4:$AJ$18,2,FALSE)</f>
        <v>#N/A</v>
      </c>
    </row>
    <row r="30" spans="1:20" ht="69" customHeight="1" thickTop="1" thickBot="1" x14ac:dyDescent="0.3">
      <c r="A30" s="121"/>
      <c r="B30" s="103"/>
      <c r="C30" s="125" t="s">
        <v>130</v>
      </c>
      <c r="D30" s="110"/>
      <c r="E30" s="131"/>
      <c r="F30" s="100"/>
      <c r="G30" s="79"/>
      <c r="H30" s="82"/>
      <c r="I30" s="88">
        <f t="shared" ref="I30" si="16">SUM(K30:T30)</f>
        <v>0</v>
      </c>
      <c r="J30" s="41" t="s">
        <v>55</v>
      </c>
      <c r="K30" s="73">
        <v>0</v>
      </c>
      <c r="L30" s="42" t="s">
        <v>132</v>
      </c>
      <c r="M30" s="42" t="s">
        <v>132</v>
      </c>
      <c r="N30" s="42" t="s">
        <v>132</v>
      </c>
      <c r="O30" s="42" t="s">
        <v>132</v>
      </c>
      <c r="P30" s="42" t="s">
        <v>132</v>
      </c>
      <c r="Q30" s="42" t="s">
        <v>132</v>
      </c>
      <c r="R30" s="42" t="s">
        <v>132</v>
      </c>
      <c r="S30" s="42" t="s">
        <v>132</v>
      </c>
      <c r="T30" s="42" t="s">
        <v>132</v>
      </c>
    </row>
    <row r="31" spans="1:20" ht="18.75" thickBot="1" x14ac:dyDescent="0.3">
      <c r="A31" s="43"/>
      <c r="B31" s="44"/>
      <c r="C31" s="67"/>
      <c r="D31" s="44"/>
      <c r="E31" s="44"/>
      <c r="F31" s="44"/>
      <c r="G31" s="44"/>
      <c r="H31" s="44"/>
      <c r="I31" s="44"/>
      <c r="J31" s="45"/>
      <c r="K31" s="46"/>
      <c r="L31" s="47"/>
      <c r="M31" s="47"/>
      <c r="N31" s="47"/>
      <c r="O31" s="47"/>
      <c r="P31" s="47"/>
      <c r="Q31" s="47"/>
      <c r="R31" s="47"/>
      <c r="S31" s="47"/>
      <c r="T31" s="47"/>
    </row>
    <row r="32" spans="1:20" ht="33" customHeight="1" thickBot="1" x14ac:dyDescent="0.3">
      <c r="A32" s="48" t="s">
        <v>214</v>
      </c>
      <c r="B32" s="49" t="s">
        <v>203</v>
      </c>
      <c r="C32" s="68"/>
      <c r="D32" s="51"/>
      <c r="E32" s="51"/>
      <c r="F32" s="51"/>
      <c r="G32" s="51"/>
      <c r="H32" s="50">
        <f>SUM(H4:H30)</f>
        <v>0</v>
      </c>
      <c r="I32" s="51"/>
      <c r="K32" s="52"/>
      <c r="L32" s="53"/>
      <c r="M32" s="53"/>
      <c r="N32" s="53"/>
      <c r="O32" s="53"/>
      <c r="P32" s="53"/>
      <c r="Q32" s="53"/>
      <c r="R32" s="53"/>
      <c r="S32" s="53"/>
      <c r="T32" s="54"/>
    </row>
  </sheetData>
  <mergeCells count="91">
    <mergeCell ref="I28:I30"/>
    <mergeCell ref="H25:H27"/>
    <mergeCell ref="I25:I27"/>
    <mergeCell ref="A28:A30"/>
    <mergeCell ref="B28:B30"/>
    <mergeCell ref="C28:C30"/>
    <mergeCell ref="D28:D30"/>
    <mergeCell ref="E28:E30"/>
    <mergeCell ref="F28:F30"/>
    <mergeCell ref="G28:G30"/>
    <mergeCell ref="H28:H30"/>
    <mergeCell ref="F25:F27"/>
    <mergeCell ref="G25:G27"/>
    <mergeCell ref="A25:A27"/>
    <mergeCell ref="B25:B27"/>
    <mergeCell ref="C25:C27"/>
    <mergeCell ref="A22:A24"/>
    <mergeCell ref="B22:B24"/>
    <mergeCell ref="C22:C24"/>
    <mergeCell ref="D22:D24"/>
    <mergeCell ref="E22:E24"/>
    <mergeCell ref="D25:D27"/>
    <mergeCell ref="E25:E27"/>
    <mergeCell ref="F19:F21"/>
    <mergeCell ref="G19:G21"/>
    <mergeCell ref="H19:H21"/>
    <mergeCell ref="I19:I21"/>
    <mergeCell ref="G22:G24"/>
    <mergeCell ref="H22:H24"/>
    <mergeCell ref="I22:I24"/>
    <mergeCell ref="F22:F24"/>
    <mergeCell ref="A19:A21"/>
    <mergeCell ref="B19:B21"/>
    <mergeCell ref="C19:C21"/>
    <mergeCell ref="D19:D21"/>
    <mergeCell ref="E19:E21"/>
    <mergeCell ref="I13:I15"/>
    <mergeCell ref="A16:A18"/>
    <mergeCell ref="B16:B18"/>
    <mergeCell ref="C16:C18"/>
    <mergeCell ref="D16:D18"/>
    <mergeCell ref="E16:E18"/>
    <mergeCell ref="F16:F18"/>
    <mergeCell ref="G16:G18"/>
    <mergeCell ref="H16:H18"/>
    <mergeCell ref="I16:I18"/>
    <mergeCell ref="F13:F15"/>
    <mergeCell ref="G13:G15"/>
    <mergeCell ref="A13:A15"/>
    <mergeCell ref="B13:B15"/>
    <mergeCell ref="C13:C15"/>
    <mergeCell ref="D13:D15"/>
    <mergeCell ref="A10:A12"/>
    <mergeCell ref="B10:B12"/>
    <mergeCell ref="C10:C12"/>
    <mergeCell ref="D10:D12"/>
    <mergeCell ref="E10:E12"/>
    <mergeCell ref="E13:E15"/>
    <mergeCell ref="F7:F9"/>
    <mergeCell ref="G7:G9"/>
    <mergeCell ref="H7:H9"/>
    <mergeCell ref="H13:H15"/>
    <mergeCell ref="I7:I9"/>
    <mergeCell ref="G10:G12"/>
    <mergeCell ref="H10:H12"/>
    <mergeCell ref="I10:I12"/>
    <mergeCell ref="F10:F12"/>
    <mergeCell ref="A7:A9"/>
    <mergeCell ref="B7:B9"/>
    <mergeCell ref="C7:C9"/>
    <mergeCell ref="D7:D9"/>
    <mergeCell ref="E7:E9"/>
    <mergeCell ref="I2:I3"/>
    <mergeCell ref="J2:J3"/>
    <mergeCell ref="A4:A6"/>
    <mergeCell ref="B4:B6"/>
    <mergeCell ref="C4:C6"/>
    <mergeCell ref="D4:D6"/>
    <mergeCell ref="E4:E6"/>
    <mergeCell ref="F4:F6"/>
    <mergeCell ref="G4:G6"/>
    <mergeCell ref="H4:H6"/>
    <mergeCell ref="I4:I6"/>
    <mergeCell ref="A1:H1"/>
    <mergeCell ref="A2:A3"/>
    <mergeCell ref="B2:B3"/>
    <mergeCell ref="C2:C3"/>
    <mergeCell ref="E2:E3"/>
    <mergeCell ref="F2:F3"/>
    <mergeCell ref="G2:G3"/>
    <mergeCell ref="H2:H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J18"/>
  <sheetViews>
    <sheetView topLeftCell="A4" workbookViewId="0">
      <selection activeCell="A17" sqref="A17:A18"/>
    </sheetView>
  </sheetViews>
  <sheetFormatPr defaultRowHeight="15" x14ac:dyDescent="0.2"/>
  <cols>
    <col min="1" max="1" width="21.109375" customWidth="1"/>
    <col min="2" max="36" width="17.77734375" customWidth="1"/>
  </cols>
  <sheetData>
    <row r="2" spans="1:36" ht="15.75" thickBot="1" x14ac:dyDescent="0.25"/>
    <row r="3" spans="1:36" ht="43.9" customHeight="1" thickBot="1" x14ac:dyDescent="0.25">
      <c r="A3" s="17" t="s">
        <v>110</v>
      </c>
      <c r="B3" s="19" t="s">
        <v>59</v>
      </c>
      <c r="C3" s="20"/>
      <c r="D3" s="20"/>
      <c r="E3" s="20"/>
      <c r="F3" s="20" t="s">
        <v>59</v>
      </c>
      <c r="G3" s="20"/>
      <c r="H3" s="20"/>
      <c r="I3" s="20"/>
      <c r="J3" s="20"/>
      <c r="K3" s="20"/>
      <c r="L3" s="21"/>
      <c r="M3" s="21"/>
      <c r="N3" s="21"/>
      <c r="O3" s="21"/>
      <c r="P3" s="21"/>
      <c r="Q3" s="21"/>
      <c r="R3" s="21"/>
      <c r="S3" s="21"/>
      <c r="T3" s="21"/>
      <c r="U3" s="21"/>
      <c r="V3" s="21"/>
      <c r="W3" s="21"/>
      <c r="X3" s="21"/>
      <c r="Y3" s="21"/>
      <c r="Z3" s="21"/>
      <c r="AA3" s="21"/>
      <c r="AB3" s="21"/>
      <c r="AC3" s="21"/>
      <c r="AD3" s="21"/>
      <c r="AE3" s="21"/>
      <c r="AF3" s="21"/>
      <c r="AG3" s="21"/>
      <c r="AH3" s="21"/>
      <c r="AI3" s="21"/>
      <c r="AJ3" s="22"/>
    </row>
    <row r="4" spans="1:36" ht="29.45" customHeight="1" thickBot="1" x14ac:dyDescent="0.3">
      <c r="A4" s="10" t="s">
        <v>18</v>
      </c>
      <c r="B4" s="14" t="s">
        <v>6</v>
      </c>
      <c r="C4" s="15" t="s">
        <v>7</v>
      </c>
      <c r="D4" s="15" t="s">
        <v>8</v>
      </c>
      <c r="E4" s="15" t="s">
        <v>9</v>
      </c>
      <c r="F4" s="15" t="s">
        <v>10</v>
      </c>
      <c r="G4" s="15" t="s">
        <v>11</v>
      </c>
      <c r="H4" s="15" t="s">
        <v>12</v>
      </c>
      <c r="I4" s="15" t="s">
        <v>13</v>
      </c>
      <c r="J4" s="15" t="s">
        <v>17</v>
      </c>
      <c r="K4" s="16" t="s">
        <v>14</v>
      </c>
      <c r="L4" s="14" t="s">
        <v>24</v>
      </c>
      <c r="M4" s="15" t="s">
        <v>25</v>
      </c>
      <c r="N4" s="15" t="s">
        <v>26</v>
      </c>
      <c r="O4" s="15" t="s">
        <v>27</v>
      </c>
      <c r="P4" s="15" t="s">
        <v>28</v>
      </c>
      <c r="Q4" s="15" t="s">
        <v>29</v>
      </c>
      <c r="R4" s="15" t="s">
        <v>30</v>
      </c>
      <c r="S4" s="15" t="s">
        <v>31</v>
      </c>
      <c r="T4" s="15" t="s">
        <v>32</v>
      </c>
      <c r="U4" s="15" t="s">
        <v>33</v>
      </c>
      <c r="V4" s="15" t="s">
        <v>34</v>
      </c>
      <c r="W4" s="15" t="s">
        <v>35</v>
      </c>
      <c r="X4" s="15" t="s">
        <v>36</v>
      </c>
      <c r="Y4" s="15" t="s">
        <v>37</v>
      </c>
      <c r="Z4" s="15" t="s">
        <v>38</v>
      </c>
      <c r="AA4" s="15" t="s">
        <v>39</v>
      </c>
      <c r="AB4" s="15" t="s">
        <v>41</v>
      </c>
      <c r="AC4" s="15" t="s">
        <v>40</v>
      </c>
      <c r="AD4" s="15" t="s">
        <v>42</v>
      </c>
      <c r="AE4" s="15" t="s">
        <v>43</v>
      </c>
      <c r="AF4" s="15" t="s">
        <v>44</v>
      </c>
      <c r="AG4" s="15" t="s">
        <v>45</v>
      </c>
      <c r="AH4" s="15" t="s">
        <v>46</v>
      </c>
      <c r="AI4" s="15" t="s">
        <v>47</v>
      </c>
      <c r="AJ4" s="16" t="s">
        <v>48</v>
      </c>
    </row>
    <row r="5" spans="1:36" ht="33" thickTop="1" thickBot="1" x14ac:dyDescent="0.3">
      <c r="A5" s="11" t="s">
        <v>49</v>
      </c>
      <c r="B5" s="18" t="s">
        <v>58</v>
      </c>
      <c r="C5" s="18" t="s">
        <v>50</v>
      </c>
      <c r="D5" s="18" t="s">
        <v>50</v>
      </c>
      <c r="E5" s="18" t="s">
        <v>50</v>
      </c>
      <c r="F5" s="18" t="s">
        <v>50</v>
      </c>
      <c r="G5" s="18" t="s">
        <v>50</v>
      </c>
      <c r="H5" s="18" t="s">
        <v>50</v>
      </c>
      <c r="I5" s="18" t="s">
        <v>50</v>
      </c>
      <c r="J5" s="18" t="s">
        <v>50</v>
      </c>
      <c r="K5" s="18" t="s">
        <v>50</v>
      </c>
      <c r="L5" s="18" t="s">
        <v>50</v>
      </c>
      <c r="M5" s="18" t="s">
        <v>50</v>
      </c>
      <c r="N5" s="18" t="s">
        <v>50</v>
      </c>
      <c r="O5" s="18" t="s">
        <v>50</v>
      </c>
      <c r="P5" s="18" t="s">
        <v>50</v>
      </c>
      <c r="Q5" s="18" t="s">
        <v>50</v>
      </c>
      <c r="R5" s="18" t="s">
        <v>50</v>
      </c>
      <c r="S5" s="18" t="s">
        <v>50</v>
      </c>
      <c r="T5" s="18" t="s">
        <v>50</v>
      </c>
      <c r="U5" s="18" t="s">
        <v>50</v>
      </c>
      <c r="V5" s="18" t="s">
        <v>50</v>
      </c>
      <c r="W5" s="18" t="s">
        <v>50</v>
      </c>
      <c r="X5" s="18" t="s">
        <v>50</v>
      </c>
      <c r="Y5" s="18" t="s">
        <v>50</v>
      </c>
      <c r="Z5" s="18" t="s">
        <v>50</v>
      </c>
      <c r="AA5" s="18" t="s">
        <v>50</v>
      </c>
      <c r="AB5" s="18" t="s">
        <v>50</v>
      </c>
      <c r="AC5" s="18" t="s">
        <v>50</v>
      </c>
      <c r="AD5" s="18" t="s">
        <v>50</v>
      </c>
      <c r="AE5" s="18" t="s">
        <v>50</v>
      </c>
      <c r="AF5" s="18" t="s">
        <v>50</v>
      </c>
      <c r="AG5" s="18" t="s">
        <v>50</v>
      </c>
      <c r="AH5" s="18" t="s">
        <v>50</v>
      </c>
      <c r="AI5" s="18" t="s">
        <v>50</v>
      </c>
      <c r="AJ5" s="18" t="s">
        <v>50</v>
      </c>
    </row>
    <row r="6" spans="1:36" ht="21" customHeight="1" thickTop="1" thickBot="1" x14ac:dyDescent="0.3">
      <c r="A6" s="11" t="s">
        <v>19</v>
      </c>
      <c r="B6" s="12">
        <v>1</v>
      </c>
      <c r="C6" s="12">
        <v>0</v>
      </c>
      <c r="D6" s="12">
        <v>0</v>
      </c>
      <c r="E6" s="12">
        <v>0</v>
      </c>
      <c r="F6" s="12">
        <v>0</v>
      </c>
      <c r="G6" s="12">
        <v>0</v>
      </c>
      <c r="H6" s="12">
        <v>0</v>
      </c>
      <c r="I6" s="12">
        <v>0</v>
      </c>
      <c r="J6" s="12">
        <v>0</v>
      </c>
      <c r="K6" s="12">
        <v>0</v>
      </c>
      <c r="L6" s="12">
        <v>0</v>
      </c>
      <c r="M6" s="12">
        <v>0</v>
      </c>
      <c r="N6" s="12">
        <v>0</v>
      </c>
      <c r="O6" s="12">
        <v>0</v>
      </c>
      <c r="P6" s="12">
        <v>0</v>
      </c>
      <c r="Q6" s="12">
        <v>0</v>
      </c>
      <c r="R6" s="12">
        <v>0</v>
      </c>
      <c r="S6" s="12">
        <v>0</v>
      </c>
      <c r="T6" s="12">
        <v>0</v>
      </c>
      <c r="U6" s="12">
        <v>0</v>
      </c>
      <c r="V6" s="12">
        <v>0</v>
      </c>
      <c r="W6" s="12">
        <v>0</v>
      </c>
      <c r="X6" s="12">
        <v>0</v>
      </c>
      <c r="Y6" s="12">
        <v>0</v>
      </c>
      <c r="Z6" s="12">
        <v>0</v>
      </c>
      <c r="AA6" s="12">
        <v>0</v>
      </c>
      <c r="AB6" s="12">
        <v>0</v>
      </c>
      <c r="AC6" s="12">
        <v>0</v>
      </c>
      <c r="AD6" s="12">
        <v>0</v>
      </c>
      <c r="AE6" s="12">
        <v>0</v>
      </c>
      <c r="AF6" s="12">
        <v>0</v>
      </c>
      <c r="AG6" s="12">
        <v>0</v>
      </c>
      <c r="AH6" s="12">
        <v>0</v>
      </c>
      <c r="AI6" s="12">
        <v>0</v>
      </c>
      <c r="AJ6" s="12">
        <v>0</v>
      </c>
    </row>
    <row r="7" spans="1:36" ht="21" customHeight="1" thickTop="1" thickBot="1" x14ac:dyDescent="0.3">
      <c r="A7" s="11" t="s">
        <v>20</v>
      </c>
      <c r="B7" s="12">
        <v>2</v>
      </c>
      <c r="C7" s="12">
        <v>0</v>
      </c>
      <c r="D7" s="12">
        <v>0</v>
      </c>
      <c r="E7" s="12">
        <v>0</v>
      </c>
      <c r="F7" s="12">
        <v>0</v>
      </c>
      <c r="G7" s="12">
        <v>0</v>
      </c>
      <c r="H7" s="12">
        <v>0</v>
      </c>
      <c r="I7" s="12">
        <v>0</v>
      </c>
      <c r="J7" s="12">
        <v>0</v>
      </c>
      <c r="K7" s="12">
        <v>0</v>
      </c>
      <c r="L7" s="12">
        <v>0</v>
      </c>
      <c r="M7" s="12">
        <v>0</v>
      </c>
      <c r="N7" s="12">
        <v>0</v>
      </c>
      <c r="O7" s="12">
        <v>0</v>
      </c>
      <c r="P7" s="12">
        <v>0</v>
      </c>
      <c r="Q7" s="12">
        <v>0</v>
      </c>
      <c r="R7" s="12">
        <v>0</v>
      </c>
      <c r="S7" s="12">
        <v>0</v>
      </c>
      <c r="T7" s="12">
        <v>0</v>
      </c>
      <c r="U7" s="12">
        <v>0</v>
      </c>
      <c r="V7" s="12">
        <v>0</v>
      </c>
      <c r="W7" s="12">
        <v>0</v>
      </c>
      <c r="X7" s="12">
        <v>0</v>
      </c>
      <c r="Y7" s="12">
        <v>0</v>
      </c>
      <c r="Z7" s="12">
        <v>0</v>
      </c>
      <c r="AA7" s="12">
        <v>0</v>
      </c>
      <c r="AB7" s="12">
        <v>0</v>
      </c>
      <c r="AC7" s="12">
        <v>0</v>
      </c>
      <c r="AD7" s="12">
        <v>0</v>
      </c>
      <c r="AE7" s="12">
        <v>0</v>
      </c>
      <c r="AF7" s="12">
        <v>0</v>
      </c>
      <c r="AG7" s="12">
        <v>0</v>
      </c>
      <c r="AH7" s="12">
        <v>0</v>
      </c>
      <c r="AI7" s="12">
        <v>0</v>
      </c>
      <c r="AJ7" s="12">
        <v>0</v>
      </c>
    </row>
    <row r="8" spans="1:36" ht="21" customHeight="1" thickTop="1" thickBot="1" x14ac:dyDescent="0.3">
      <c r="A8" s="11" t="s">
        <v>21</v>
      </c>
      <c r="B8" s="12">
        <v>3</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row>
    <row r="9" spans="1:36" ht="21" customHeight="1" thickTop="1" thickBot="1" x14ac:dyDescent="0.3">
      <c r="A9" s="11" t="s">
        <v>22</v>
      </c>
      <c r="B9" s="12">
        <v>4</v>
      </c>
      <c r="C9" s="12">
        <v>0</v>
      </c>
      <c r="D9" s="12">
        <v>0</v>
      </c>
      <c r="E9" s="12">
        <v>0</v>
      </c>
      <c r="F9" s="12">
        <v>0</v>
      </c>
      <c r="G9" s="12">
        <v>0</v>
      </c>
      <c r="H9" s="12">
        <v>0</v>
      </c>
      <c r="I9" s="12">
        <v>0</v>
      </c>
      <c r="J9" s="12">
        <v>0</v>
      </c>
      <c r="K9" s="12">
        <v>0</v>
      </c>
      <c r="L9" s="12">
        <v>0</v>
      </c>
      <c r="M9" s="12">
        <v>0</v>
      </c>
      <c r="N9" s="12">
        <v>0</v>
      </c>
      <c r="O9" s="12">
        <v>0</v>
      </c>
      <c r="P9" s="12">
        <v>0</v>
      </c>
      <c r="Q9" s="12">
        <v>0</v>
      </c>
      <c r="R9" s="12">
        <v>0</v>
      </c>
      <c r="S9" s="12">
        <v>0</v>
      </c>
      <c r="T9" s="12">
        <v>0</v>
      </c>
      <c r="U9" s="12">
        <v>0</v>
      </c>
      <c r="V9" s="12">
        <v>0</v>
      </c>
      <c r="W9" s="12">
        <v>0</v>
      </c>
      <c r="X9" s="12">
        <v>0</v>
      </c>
      <c r="Y9" s="12">
        <v>0</v>
      </c>
      <c r="Z9" s="12">
        <v>0</v>
      </c>
      <c r="AA9" s="12">
        <v>0</v>
      </c>
      <c r="AB9" s="12">
        <v>0</v>
      </c>
      <c r="AC9" s="12">
        <v>0</v>
      </c>
      <c r="AD9" s="12">
        <v>0</v>
      </c>
      <c r="AE9" s="12">
        <v>0</v>
      </c>
      <c r="AF9" s="12">
        <v>0</v>
      </c>
      <c r="AG9" s="12">
        <v>0</v>
      </c>
      <c r="AH9" s="12">
        <v>0</v>
      </c>
      <c r="AI9" s="12">
        <v>0</v>
      </c>
      <c r="AJ9" s="12">
        <v>0</v>
      </c>
    </row>
    <row r="10" spans="1:36" ht="19.149999999999999" customHeight="1" thickTop="1" thickBot="1" x14ac:dyDescent="0.3">
      <c r="A10" s="11" t="s">
        <v>23</v>
      </c>
      <c r="B10" s="12">
        <v>5</v>
      </c>
      <c r="C10" s="12">
        <v>0</v>
      </c>
      <c r="D10" s="12">
        <v>0</v>
      </c>
      <c r="E10" s="12">
        <v>0</v>
      </c>
      <c r="F10" s="12">
        <v>0</v>
      </c>
      <c r="G10" s="12">
        <v>0</v>
      </c>
      <c r="H10" s="12">
        <v>0</v>
      </c>
      <c r="I10" s="12">
        <v>0</v>
      </c>
      <c r="J10" s="12">
        <v>0</v>
      </c>
      <c r="K10" s="12">
        <v>0</v>
      </c>
      <c r="L10" s="12">
        <v>0</v>
      </c>
      <c r="M10" s="12">
        <v>0</v>
      </c>
      <c r="N10" s="12">
        <v>0</v>
      </c>
      <c r="O10" s="12">
        <v>0</v>
      </c>
      <c r="P10" s="12">
        <v>0</v>
      </c>
      <c r="Q10" s="12">
        <v>0</v>
      </c>
      <c r="R10" s="12">
        <v>0</v>
      </c>
      <c r="S10" s="12">
        <v>0</v>
      </c>
      <c r="T10" s="12">
        <v>0</v>
      </c>
      <c r="U10" s="12">
        <v>0</v>
      </c>
      <c r="V10" s="12">
        <v>0</v>
      </c>
      <c r="W10" s="12">
        <v>0</v>
      </c>
      <c r="X10" s="12">
        <v>0</v>
      </c>
      <c r="Y10" s="12">
        <v>0</v>
      </c>
      <c r="Z10" s="12">
        <v>0</v>
      </c>
      <c r="AA10" s="12">
        <v>0</v>
      </c>
      <c r="AB10" s="12">
        <v>0</v>
      </c>
      <c r="AC10" s="12">
        <v>0</v>
      </c>
      <c r="AD10" s="12">
        <v>0</v>
      </c>
      <c r="AE10" s="12">
        <v>0</v>
      </c>
      <c r="AF10" s="12">
        <v>0</v>
      </c>
      <c r="AG10" s="12">
        <v>0</v>
      </c>
      <c r="AH10" s="12">
        <v>0</v>
      </c>
      <c r="AI10" s="12">
        <v>0</v>
      </c>
      <c r="AJ10" s="12">
        <v>0</v>
      </c>
    </row>
    <row r="11" spans="1:36" ht="21" customHeight="1" thickTop="1" thickBot="1" x14ac:dyDescent="0.3">
      <c r="A11" s="11" t="s">
        <v>64</v>
      </c>
      <c r="B11" s="12">
        <v>6</v>
      </c>
      <c r="C11" s="12">
        <v>0</v>
      </c>
      <c r="D11" s="12">
        <v>0</v>
      </c>
      <c r="E11" s="12">
        <v>0</v>
      </c>
      <c r="F11" s="12">
        <v>0</v>
      </c>
      <c r="G11" s="12">
        <v>0</v>
      </c>
      <c r="H11" s="12">
        <v>0</v>
      </c>
      <c r="I11" s="12">
        <v>0</v>
      </c>
      <c r="J11" s="12">
        <v>0</v>
      </c>
      <c r="K11" s="12">
        <v>0</v>
      </c>
      <c r="L11" s="12">
        <v>0</v>
      </c>
      <c r="M11" s="12">
        <v>0</v>
      </c>
      <c r="N11" s="12">
        <v>0</v>
      </c>
      <c r="O11" s="12">
        <v>0</v>
      </c>
      <c r="P11" s="12">
        <v>0</v>
      </c>
      <c r="Q11" s="12">
        <v>0</v>
      </c>
      <c r="R11" s="12">
        <v>0</v>
      </c>
      <c r="S11" s="12">
        <v>0</v>
      </c>
      <c r="T11" s="12">
        <v>0</v>
      </c>
      <c r="U11" s="12">
        <v>0</v>
      </c>
      <c r="V11" s="12">
        <v>0</v>
      </c>
      <c r="W11" s="12">
        <v>0</v>
      </c>
      <c r="X11" s="12">
        <v>0</v>
      </c>
      <c r="Y11" s="12">
        <v>0</v>
      </c>
      <c r="Z11" s="12">
        <v>0</v>
      </c>
      <c r="AA11" s="12">
        <v>0</v>
      </c>
      <c r="AB11" s="12">
        <v>0</v>
      </c>
      <c r="AC11" s="12">
        <v>0</v>
      </c>
      <c r="AD11" s="12">
        <v>0</v>
      </c>
      <c r="AE11" s="12">
        <v>0</v>
      </c>
      <c r="AF11" s="12">
        <v>0</v>
      </c>
      <c r="AG11" s="12">
        <v>0</v>
      </c>
      <c r="AH11" s="12">
        <v>0</v>
      </c>
      <c r="AI11" s="12">
        <v>0</v>
      </c>
      <c r="AJ11" s="12">
        <v>0</v>
      </c>
    </row>
    <row r="12" spans="1:36" ht="21" customHeight="1" thickTop="1" thickBot="1" x14ac:dyDescent="0.3">
      <c r="A12" s="11" t="s">
        <v>65</v>
      </c>
      <c r="B12" s="12">
        <v>7</v>
      </c>
      <c r="C12" s="12">
        <v>0</v>
      </c>
      <c r="D12" s="12">
        <v>0</v>
      </c>
      <c r="E12" s="12">
        <v>0</v>
      </c>
      <c r="F12" s="12">
        <v>0</v>
      </c>
      <c r="G12" s="12">
        <v>0</v>
      </c>
      <c r="H12" s="12">
        <v>0</v>
      </c>
      <c r="I12" s="12">
        <v>0</v>
      </c>
      <c r="J12" s="12">
        <v>0</v>
      </c>
      <c r="K12" s="12">
        <v>0</v>
      </c>
      <c r="L12" s="12">
        <v>0</v>
      </c>
      <c r="M12" s="12">
        <v>0</v>
      </c>
      <c r="N12" s="12">
        <v>0</v>
      </c>
      <c r="O12" s="12">
        <v>0</v>
      </c>
      <c r="P12" s="12">
        <v>0</v>
      </c>
      <c r="Q12" s="12">
        <v>0</v>
      </c>
      <c r="R12" s="12">
        <v>0</v>
      </c>
      <c r="S12" s="12">
        <v>0</v>
      </c>
      <c r="T12" s="12">
        <v>0</v>
      </c>
      <c r="U12" s="12">
        <v>0</v>
      </c>
      <c r="V12" s="12">
        <v>0</v>
      </c>
      <c r="W12" s="12">
        <v>0</v>
      </c>
      <c r="X12" s="12">
        <v>0</v>
      </c>
      <c r="Y12" s="12">
        <v>0</v>
      </c>
      <c r="Z12" s="12">
        <v>0</v>
      </c>
      <c r="AA12" s="12">
        <v>0</v>
      </c>
      <c r="AB12" s="12">
        <v>0</v>
      </c>
      <c r="AC12" s="12">
        <v>0</v>
      </c>
      <c r="AD12" s="12">
        <v>0</v>
      </c>
      <c r="AE12" s="12">
        <v>0</v>
      </c>
      <c r="AF12" s="12">
        <v>0</v>
      </c>
      <c r="AG12" s="12">
        <v>0</v>
      </c>
      <c r="AH12" s="12">
        <v>0</v>
      </c>
      <c r="AI12" s="12">
        <v>0</v>
      </c>
      <c r="AJ12" s="12">
        <v>0</v>
      </c>
    </row>
    <row r="13" spans="1:36" ht="21" customHeight="1" thickTop="1" thickBot="1" x14ac:dyDescent="0.3">
      <c r="A13" s="11" t="s">
        <v>66</v>
      </c>
      <c r="B13" s="12">
        <v>8</v>
      </c>
      <c r="C13" s="12">
        <v>0</v>
      </c>
      <c r="D13" s="12">
        <v>0</v>
      </c>
      <c r="E13" s="12">
        <v>0</v>
      </c>
      <c r="F13" s="12">
        <v>0</v>
      </c>
      <c r="G13" s="12">
        <v>0</v>
      </c>
      <c r="H13" s="12">
        <v>0</v>
      </c>
      <c r="I13" s="12">
        <v>0</v>
      </c>
      <c r="J13" s="12">
        <v>0</v>
      </c>
      <c r="K13" s="12">
        <v>0</v>
      </c>
      <c r="L13" s="12">
        <v>0</v>
      </c>
      <c r="M13" s="12">
        <v>0</v>
      </c>
      <c r="N13" s="12">
        <v>0</v>
      </c>
      <c r="O13" s="12">
        <v>0</v>
      </c>
      <c r="P13" s="12">
        <v>0</v>
      </c>
      <c r="Q13" s="12">
        <v>0</v>
      </c>
      <c r="R13" s="12">
        <v>0</v>
      </c>
      <c r="S13" s="12">
        <v>0</v>
      </c>
      <c r="T13" s="12">
        <v>0</v>
      </c>
      <c r="U13" s="12">
        <v>0</v>
      </c>
      <c r="V13" s="12">
        <v>0</v>
      </c>
      <c r="W13" s="12">
        <v>0</v>
      </c>
      <c r="X13" s="12">
        <v>0</v>
      </c>
      <c r="Y13" s="12">
        <v>0</v>
      </c>
      <c r="Z13" s="12">
        <v>0</v>
      </c>
      <c r="AA13" s="12">
        <v>0</v>
      </c>
      <c r="AB13" s="12">
        <v>0</v>
      </c>
      <c r="AC13" s="12">
        <v>0</v>
      </c>
      <c r="AD13" s="12">
        <v>0</v>
      </c>
      <c r="AE13" s="12">
        <v>0</v>
      </c>
      <c r="AF13" s="12">
        <v>0</v>
      </c>
      <c r="AG13" s="12">
        <v>0</v>
      </c>
      <c r="AH13" s="12">
        <v>0</v>
      </c>
      <c r="AI13" s="12">
        <v>0</v>
      </c>
      <c r="AJ13" s="12">
        <v>0</v>
      </c>
    </row>
    <row r="14" spans="1:36" ht="21" customHeight="1" thickTop="1" thickBot="1" x14ac:dyDescent="0.3">
      <c r="A14" s="11" t="s">
        <v>67</v>
      </c>
      <c r="B14" s="12">
        <v>9</v>
      </c>
      <c r="C14" s="12">
        <v>0</v>
      </c>
      <c r="D14" s="12">
        <v>0</v>
      </c>
      <c r="E14" s="12">
        <v>0</v>
      </c>
      <c r="F14" s="12">
        <v>0</v>
      </c>
      <c r="G14" s="12">
        <v>0</v>
      </c>
      <c r="H14" s="12">
        <v>0</v>
      </c>
      <c r="I14" s="12">
        <v>0</v>
      </c>
      <c r="J14" s="12">
        <v>0</v>
      </c>
      <c r="K14" s="12">
        <v>0</v>
      </c>
      <c r="L14" s="12">
        <v>0</v>
      </c>
      <c r="M14" s="12">
        <v>0</v>
      </c>
      <c r="N14" s="12">
        <v>0</v>
      </c>
      <c r="O14" s="12">
        <v>0</v>
      </c>
      <c r="P14" s="12">
        <v>0</v>
      </c>
      <c r="Q14" s="12">
        <v>0</v>
      </c>
      <c r="R14" s="12">
        <v>0</v>
      </c>
      <c r="S14" s="12">
        <v>0</v>
      </c>
      <c r="T14" s="12">
        <v>0</v>
      </c>
      <c r="U14" s="12">
        <v>0</v>
      </c>
      <c r="V14" s="12">
        <v>0</v>
      </c>
      <c r="W14" s="12">
        <v>0</v>
      </c>
      <c r="X14" s="12">
        <v>0</v>
      </c>
      <c r="Y14" s="12">
        <v>0</v>
      </c>
      <c r="Z14" s="12">
        <v>0</v>
      </c>
      <c r="AA14" s="12">
        <v>0</v>
      </c>
      <c r="AB14" s="12">
        <v>0</v>
      </c>
      <c r="AC14" s="12">
        <v>0</v>
      </c>
      <c r="AD14" s="12">
        <v>0</v>
      </c>
      <c r="AE14" s="12">
        <v>0</v>
      </c>
      <c r="AF14" s="12">
        <v>0</v>
      </c>
      <c r="AG14" s="12">
        <v>0</v>
      </c>
      <c r="AH14" s="12">
        <v>0</v>
      </c>
      <c r="AI14" s="12">
        <v>0</v>
      </c>
      <c r="AJ14" s="12">
        <v>0</v>
      </c>
    </row>
    <row r="15" spans="1:36" ht="19.149999999999999" customHeight="1" thickTop="1" thickBot="1" x14ac:dyDescent="0.3">
      <c r="A15" s="11" t="s">
        <v>68</v>
      </c>
      <c r="B15" s="12">
        <v>10</v>
      </c>
      <c r="C15" s="12">
        <v>0</v>
      </c>
      <c r="D15" s="12">
        <v>0</v>
      </c>
      <c r="E15" s="12">
        <v>0</v>
      </c>
      <c r="F15" s="12">
        <v>0</v>
      </c>
      <c r="G15" s="12">
        <v>0</v>
      </c>
      <c r="H15" s="12">
        <v>0</v>
      </c>
      <c r="I15" s="12">
        <v>0</v>
      </c>
      <c r="J15" s="12">
        <v>0</v>
      </c>
      <c r="K15" s="12">
        <v>0</v>
      </c>
      <c r="L15" s="12">
        <v>0</v>
      </c>
      <c r="M15" s="12">
        <v>0</v>
      </c>
      <c r="N15" s="12">
        <v>0</v>
      </c>
      <c r="O15" s="12">
        <v>0</v>
      </c>
      <c r="P15" s="12">
        <v>0</v>
      </c>
      <c r="Q15" s="12">
        <v>0</v>
      </c>
      <c r="R15" s="12">
        <v>0</v>
      </c>
      <c r="S15" s="12">
        <v>0</v>
      </c>
      <c r="T15" s="12">
        <v>0</v>
      </c>
      <c r="U15" s="12">
        <v>0</v>
      </c>
      <c r="V15" s="12">
        <v>0</v>
      </c>
      <c r="W15" s="12">
        <v>0</v>
      </c>
      <c r="X15" s="12">
        <v>0</v>
      </c>
      <c r="Y15" s="12">
        <v>0</v>
      </c>
      <c r="Z15" s="12">
        <v>0</v>
      </c>
      <c r="AA15" s="12">
        <v>0</v>
      </c>
      <c r="AB15" s="12">
        <v>0</v>
      </c>
      <c r="AC15" s="12">
        <v>0</v>
      </c>
      <c r="AD15" s="12">
        <v>0</v>
      </c>
      <c r="AE15" s="12">
        <v>0</v>
      </c>
      <c r="AF15" s="12">
        <v>0</v>
      </c>
      <c r="AG15" s="12">
        <v>0</v>
      </c>
      <c r="AH15" s="12">
        <v>0</v>
      </c>
      <c r="AI15" s="12">
        <v>0</v>
      </c>
      <c r="AJ15" s="12">
        <v>0</v>
      </c>
    </row>
    <row r="16" spans="1:36" ht="19.149999999999999" customHeight="1" thickTop="1" thickBot="1" x14ac:dyDescent="0.3">
      <c r="A16" s="11" t="s">
        <v>112</v>
      </c>
      <c r="B16" s="12">
        <v>11</v>
      </c>
      <c r="C16" s="12">
        <v>0</v>
      </c>
      <c r="D16" s="12">
        <v>0</v>
      </c>
      <c r="E16" s="12">
        <v>0</v>
      </c>
      <c r="F16" s="12">
        <v>0</v>
      </c>
      <c r="G16" s="12">
        <v>0</v>
      </c>
      <c r="H16" s="12">
        <v>0</v>
      </c>
      <c r="I16" s="12">
        <v>0</v>
      </c>
      <c r="J16" s="12">
        <v>0</v>
      </c>
      <c r="K16" s="12">
        <v>0</v>
      </c>
      <c r="L16" s="12">
        <v>0</v>
      </c>
      <c r="M16" s="12">
        <v>0</v>
      </c>
      <c r="N16" s="12">
        <v>0</v>
      </c>
      <c r="O16" s="12">
        <v>0</v>
      </c>
      <c r="P16" s="12">
        <v>0</v>
      </c>
      <c r="Q16" s="12">
        <v>0</v>
      </c>
      <c r="R16" s="12">
        <v>0</v>
      </c>
      <c r="S16" s="12">
        <v>0</v>
      </c>
      <c r="T16" s="12">
        <v>0</v>
      </c>
      <c r="U16" s="12">
        <v>0</v>
      </c>
      <c r="V16" s="12">
        <v>0</v>
      </c>
      <c r="W16" s="12">
        <v>0</v>
      </c>
      <c r="X16" s="12">
        <v>0</v>
      </c>
      <c r="Y16" s="12">
        <v>0</v>
      </c>
      <c r="Z16" s="12">
        <v>0</v>
      </c>
      <c r="AA16" s="12">
        <v>0</v>
      </c>
      <c r="AB16" s="12">
        <v>0</v>
      </c>
      <c r="AC16" s="12">
        <v>0</v>
      </c>
      <c r="AD16" s="12">
        <v>0</v>
      </c>
      <c r="AE16" s="12">
        <v>0</v>
      </c>
      <c r="AF16" s="12">
        <v>0</v>
      </c>
      <c r="AG16" s="12">
        <v>0</v>
      </c>
      <c r="AH16" s="12">
        <v>0</v>
      </c>
      <c r="AI16" s="12">
        <v>0</v>
      </c>
      <c r="AJ16" s="12">
        <v>0</v>
      </c>
    </row>
    <row r="17" spans="1:36" ht="22.9" customHeight="1" thickBot="1" x14ac:dyDescent="0.25">
      <c r="A17" s="149" t="s">
        <v>52</v>
      </c>
      <c r="B17" s="146" t="s">
        <v>51</v>
      </c>
      <c r="C17" s="147"/>
      <c r="D17" s="147"/>
      <c r="E17" s="147"/>
      <c r="F17" s="147"/>
      <c r="G17" s="147"/>
      <c r="H17" s="147"/>
      <c r="I17" s="147"/>
      <c r="J17" s="147"/>
      <c r="K17" s="147"/>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row>
    <row r="18" spans="1:36" ht="129" customHeight="1" thickTop="1" thickBot="1" x14ac:dyDescent="0.25">
      <c r="A18" s="150"/>
      <c r="B18" s="13" t="s">
        <v>53</v>
      </c>
      <c r="C18" s="13" t="s">
        <v>53</v>
      </c>
      <c r="D18" s="13" t="s">
        <v>53</v>
      </c>
      <c r="E18" s="13" t="s">
        <v>53</v>
      </c>
      <c r="F18" s="13" t="s">
        <v>53</v>
      </c>
      <c r="G18" s="13" t="s">
        <v>53</v>
      </c>
      <c r="H18" s="13" t="s">
        <v>53</v>
      </c>
      <c r="I18" s="13" t="s">
        <v>53</v>
      </c>
      <c r="J18" s="13" t="s">
        <v>53</v>
      </c>
      <c r="K18" s="13" t="s">
        <v>53</v>
      </c>
      <c r="L18" s="13" t="s">
        <v>53</v>
      </c>
      <c r="M18" s="13" t="s">
        <v>53</v>
      </c>
      <c r="N18" s="13" t="s">
        <v>53</v>
      </c>
      <c r="O18" s="13" t="s">
        <v>53</v>
      </c>
      <c r="P18" s="13" t="s">
        <v>53</v>
      </c>
      <c r="Q18" s="13" t="s">
        <v>53</v>
      </c>
      <c r="R18" s="13" t="s">
        <v>53</v>
      </c>
      <c r="S18" s="13" t="s">
        <v>53</v>
      </c>
      <c r="T18" s="13" t="s">
        <v>53</v>
      </c>
      <c r="U18" s="13" t="s">
        <v>53</v>
      </c>
      <c r="V18" s="13" t="s">
        <v>53</v>
      </c>
      <c r="W18" s="13" t="s">
        <v>53</v>
      </c>
      <c r="X18" s="13" t="s">
        <v>53</v>
      </c>
      <c r="Y18" s="13" t="s">
        <v>53</v>
      </c>
      <c r="Z18" s="13" t="s">
        <v>53</v>
      </c>
      <c r="AA18" s="13" t="s">
        <v>53</v>
      </c>
      <c r="AB18" s="13" t="s">
        <v>53</v>
      </c>
      <c r="AC18" s="13" t="s">
        <v>53</v>
      </c>
      <c r="AD18" s="13" t="s">
        <v>53</v>
      </c>
      <c r="AE18" s="13" t="s">
        <v>53</v>
      </c>
      <c r="AF18" s="13" t="s">
        <v>53</v>
      </c>
      <c r="AG18" s="13" t="s">
        <v>53</v>
      </c>
      <c r="AH18" s="13" t="s">
        <v>53</v>
      </c>
      <c r="AI18" s="13" t="s">
        <v>53</v>
      </c>
      <c r="AJ18" s="13" t="s">
        <v>53</v>
      </c>
    </row>
  </sheetData>
  <mergeCells count="2">
    <mergeCell ref="B17:AJ17"/>
    <mergeCell ref="A17:A18"/>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2"/>
  <sheetViews>
    <sheetView zoomScale="70" zoomScaleNormal="70" workbookViewId="0">
      <selection activeCell="C25" sqref="C25:C27"/>
    </sheetView>
  </sheetViews>
  <sheetFormatPr defaultRowHeight="18" x14ac:dyDescent="0.25"/>
  <cols>
    <col min="1" max="1" width="12.5546875" style="55" customWidth="1"/>
    <col min="2" max="2" width="23.88671875" style="55" customWidth="1"/>
    <col min="3" max="3" width="65.6640625" style="69" customWidth="1"/>
    <col min="4" max="4" width="56.5546875" style="56" customWidth="1"/>
    <col min="5" max="5" width="14.109375" style="57" customWidth="1"/>
    <col min="6" max="6" width="13.109375" style="57" customWidth="1"/>
    <col min="7" max="7" width="19.109375" style="57" customWidth="1"/>
    <col min="8" max="8" width="21.5546875" style="55" customWidth="1"/>
    <col min="9" max="9" width="19.77734375" style="58" customWidth="1"/>
    <col min="10" max="10" width="13.5546875" style="31" customWidth="1"/>
    <col min="11" max="11" width="20.21875" style="31" customWidth="1"/>
    <col min="12" max="20" width="20.6640625" style="31" customWidth="1"/>
    <col min="21" max="16384" width="8.88671875" style="31"/>
  </cols>
  <sheetData>
    <row r="1" spans="1:20" ht="27.6" customHeight="1" thickBot="1" x14ac:dyDescent="0.3">
      <c r="A1" s="114" t="s">
        <v>215</v>
      </c>
      <c r="B1" s="115"/>
      <c r="C1" s="115"/>
      <c r="D1" s="115"/>
      <c r="E1" s="115"/>
      <c r="F1" s="115"/>
      <c r="G1" s="115"/>
      <c r="H1" s="115"/>
      <c r="I1" s="28"/>
      <c r="J1" s="29"/>
      <c r="K1" s="29" t="s">
        <v>218</v>
      </c>
      <c r="L1" s="29"/>
      <c r="M1" s="29"/>
      <c r="N1" s="29"/>
      <c r="O1" s="29"/>
      <c r="P1" s="29"/>
      <c r="Q1" s="29"/>
      <c r="R1" s="29"/>
      <c r="S1" s="29"/>
      <c r="T1" s="30"/>
    </row>
    <row r="2" spans="1:20" ht="15.75" customHeight="1" x14ac:dyDescent="0.25">
      <c r="A2" s="116" t="s">
        <v>0</v>
      </c>
      <c r="B2" s="116" t="s">
        <v>1</v>
      </c>
      <c r="C2" s="116" t="s">
        <v>127</v>
      </c>
      <c r="D2" s="60"/>
      <c r="E2" s="116" t="s">
        <v>16</v>
      </c>
      <c r="F2" s="116" t="s">
        <v>5</v>
      </c>
      <c r="G2" s="116" t="s">
        <v>126</v>
      </c>
      <c r="H2" s="116" t="s">
        <v>129</v>
      </c>
      <c r="I2" s="76" t="s">
        <v>60</v>
      </c>
      <c r="J2" s="76" t="s">
        <v>57</v>
      </c>
      <c r="K2" s="32"/>
      <c r="L2" s="33"/>
      <c r="M2" s="33"/>
      <c r="N2" s="33"/>
      <c r="O2" s="33"/>
      <c r="P2" s="33"/>
      <c r="Q2" s="33"/>
      <c r="R2" s="33"/>
      <c r="S2" s="33"/>
      <c r="T2" s="34"/>
    </row>
    <row r="3" spans="1:20" ht="102.75" customHeight="1" thickBot="1" x14ac:dyDescent="0.3">
      <c r="A3" s="117"/>
      <c r="B3" s="117"/>
      <c r="C3" s="118"/>
      <c r="D3" s="59" t="s">
        <v>128</v>
      </c>
      <c r="E3" s="117" t="s">
        <v>16</v>
      </c>
      <c r="F3" s="117"/>
      <c r="G3" s="117"/>
      <c r="H3" s="117"/>
      <c r="I3" s="77"/>
      <c r="J3" s="77"/>
      <c r="K3" s="35" t="s">
        <v>15</v>
      </c>
      <c r="L3" s="36"/>
      <c r="M3" s="36"/>
      <c r="N3" s="36"/>
      <c r="O3" s="36"/>
      <c r="P3" s="36"/>
      <c r="Q3" s="36"/>
      <c r="R3" s="36"/>
      <c r="S3" s="36"/>
      <c r="T3" s="37"/>
    </row>
    <row r="4" spans="1:20" ht="69" customHeight="1" thickTop="1" thickBot="1" x14ac:dyDescent="0.3">
      <c r="A4" s="119" t="s">
        <v>70</v>
      </c>
      <c r="B4" s="101" t="s">
        <v>234</v>
      </c>
      <c r="C4" s="104" t="s">
        <v>159</v>
      </c>
      <c r="D4" s="105" t="s">
        <v>130</v>
      </c>
      <c r="E4" s="95" t="s">
        <v>117</v>
      </c>
      <c r="F4" s="98">
        <v>4</v>
      </c>
      <c r="G4" s="78">
        <v>0</v>
      </c>
      <c r="H4" s="80">
        <f>F4*G4</f>
        <v>0</v>
      </c>
      <c r="I4" s="83">
        <f>SUM(K6:T6)</f>
        <v>0</v>
      </c>
      <c r="J4" s="62" t="s">
        <v>18</v>
      </c>
      <c r="K4" s="70" t="s">
        <v>6</v>
      </c>
      <c r="L4" s="70" t="s">
        <v>54</v>
      </c>
      <c r="M4" s="70" t="s">
        <v>54</v>
      </c>
      <c r="N4" s="70" t="s">
        <v>54</v>
      </c>
      <c r="O4" s="70" t="s">
        <v>54</v>
      </c>
      <c r="P4" s="70" t="s">
        <v>54</v>
      </c>
      <c r="Q4" s="70" t="s">
        <v>54</v>
      </c>
      <c r="R4" s="70" t="s">
        <v>54</v>
      </c>
      <c r="S4" s="70" t="s">
        <v>54</v>
      </c>
      <c r="T4" s="70" t="s">
        <v>54</v>
      </c>
    </row>
    <row r="5" spans="1:20" ht="69" customHeight="1" thickTop="1" thickBot="1" x14ac:dyDescent="0.3">
      <c r="A5" s="120"/>
      <c r="B5" s="102"/>
      <c r="C5" s="104"/>
      <c r="D5" s="106"/>
      <c r="E5" s="96"/>
      <c r="F5" s="99"/>
      <c r="G5" s="79"/>
      <c r="H5" s="81"/>
      <c r="I5" s="84"/>
      <c r="J5" s="62" t="s">
        <v>49</v>
      </c>
      <c r="K5" s="61" t="str">
        <f>HLOOKUP('Contract Year 1 - Detail'!K4,'Labor Categories_W_PRICES'!$B$4:$AJ$18,2,FALSE)</f>
        <v>Junior Technician (example)</v>
      </c>
      <c r="L5" s="61" t="e">
        <f>HLOOKUP('Contract Year 1 - Detail'!L4,'Labor Categories_W_PRICES'!$B$4:$AJ$18,2,FALSE)</f>
        <v>#N/A</v>
      </c>
      <c r="M5" s="61" t="e">
        <f>HLOOKUP('Contract Year 1 - Detail'!M4,'Labor Categories_W_PRICES'!$B$4:$AJ$18,2,FALSE)</f>
        <v>#N/A</v>
      </c>
      <c r="N5" s="61" t="e">
        <f>HLOOKUP('Contract Year 1 - Detail'!N4,'Labor Categories_W_PRICES'!$B$4:$AJ$18,2,FALSE)</f>
        <v>#N/A</v>
      </c>
      <c r="O5" s="61" t="e">
        <f>HLOOKUP('Contract Year 1 - Detail'!O4,'Labor Categories_W_PRICES'!$B$4:$AJ$18,2,FALSE)</f>
        <v>#N/A</v>
      </c>
      <c r="P5" s="61" t="e">
        <f>HLOOKUP('Contract Year 1 - Detail'!P4,'Labor Categories_W_PRICES'!$B$4:$AJ$18,2,FALSE)</f>
        <v>#N/A</v>
      </c>
      <c r="Q5" s="61" t="e">
        <f>HLOOKUP('Contract Year 1 - Detail'!Q4,'Labor Categories_W_PRICES'!$B$4:$AJ$18,2,FALSE)</f>
        <v>#N/A</v>
      </c>
      <c r="R5" s="61" t="e">
        <f>HLOOKUP('Contract Year 1 - Detail'!R4,'Labor Categories_W_PRICES'!$B$4:$AJ$18,2,FALSE)</f>
        <v>#N/A</v>
      </c>
      <c r="S5" s="61" t="e">
        <f>HLOOKUP('Contract Year 1 - Detail'!S4,'Labor Categories_W_PRICES'!$B$4:$AJ$18,2,FALSE)</f>
        <v>#N/A</v>
      </c>
      <c r="T5" s="61" t="e">
        <f>HLOOKUP('Contract Year 1 - Detail'!T4,'Labor Categories_W_PRICES'!$B$4:$AJ$18,2,FALSE)</f>
        <v>#N/A</v>
      </c>
    </row>
    <row r="6" spans="1:20" ht="69" customHeight="1" thickTop="1" thickBot="1" x14ac:dyDescent="0.3">
      <c r="A6" s="121"/>
      <c r="B6" s="103"/>
      <c r="C6" s="104"/>
      <c r="D6" s="107"/>
      <c r="E6" s="97"/>
      <c r="F6" s="100"/>
      <c r="G6" s="79"/>
      <c r="H6" s="82"/>
      <c r="I6" s="85">
        <f>SUM(K6:T6)</f>
        <v>0</v>
      </c>
      <c r="J6" s="62" t="s">
        <v>55</v>
      </c>
      <c r="K6" s="61">
        <v>0</v>
      </c>
      <c r="L6" s="61" t="s">
        <v>56</v>
      </c>
      <c r="M6" s="61" t="s">
        <v>56</v>
      </c>
      <c r="N6" s="61" t="s">
        <v>56</v>
      </c>
      <c r="O6" s="61" t="s">
        <v>56</v>
      </c>
      <c r="P6" s="61" t="s">
        <v>56</v>
      </c>
      <c r="Q6" s="61" t="s">
        <v>56</v>
      </c>
      <c r="R6" s="61" t="s">
        <v>56</v>
      </c>
      <c r="S6" s="61" t="s">
        <v>56</v>
      </c>
      <c r="T6" s="61" t="s">
        <v>56</v>
      </c>
    </row>
    <row r="7" spans="1:20" ht="69" customHeight="1" thickTop="1" thickBot="1" x14ac:dyDescent="0.3">
      <c r="A7" s="119" t="s">
        <v>124</v>
      </c>
      <c r="B7" s="101" t="s">
        <v>235</v>
      </c>
      <c r="C7" s="104" t="s">
        <v>236</v>
      </c>
      <c r="D7" s="108"/>
      <c r="E7" s="95" t="s">
        <v>117</v>
      </c>
      <c r="F7" s="98">
        <v>2</v>
      </c>
      <c r="G7" s="78">
        <v>0</v>
      </c>
      <c r="H7" s="80">
        <f>F7*G7</f>
        <v>0</v>
      </c>
      <c r="I7" s="83">
        <f t="shared" ref="I7" si="0">SUM(K9:T9)</f>
        <v>0</v>
      </c>
      <c r="J7" s="62" t="s">
        <v>18</v>
      </c>
      <c r="K7" s="61" t="s">
        <v>6</v>
      </c>
      <c r="L7" s="61" t="s">
        <v>54</v>
      </c>
      <c r="M7" s="61" t="s">
        <v>54</v>
      </c>
      <c r="N7" s="61" t="s">
        <v>54</v>
      </c>
      <c r="O7" s="61" t="s">
        <v>54</v>
      </c>
      <c r="P7" s="61" t="s">
        <v>54</v>
      </c>
      <c r="Q7" s="61" t="s">
        <v>54</v>
      </c>
      <c r="R7" s="61" t="s">
        <v>54</v>
      </c>
      <c r="S7" s="61" t="s">
        <v>54</v>
      </c>
      <c r="T7" s="61" t="s">
        <v>54</v>
      </c>
    </row>
    <row r="8" spans="1:20" ht="69" customHeight="1" thickTop="1" thickBot="1" x14ac:dyDescent="0.3">
      <c r="A8" s="120"/>
      <c r="B8" s="102"/>
      <c r="C8" s="104"/>
      <c r="D8" s="109"/>
      <c r="E8" s="96"/>
      <c r="F8" s="99"/>
      <c r="G8" s="79"/>
      <c r="H8" s="81"/>
      <c r="I8" s="84"/>
      <c r="J8" s="62" t="s">
        <v>49</v>
      </c>
      <c r="K8" s="61" t="str">
        <f>HLOOKUP('Contract Year 1 - Detail'!K7,'Labor Categories_W_PRICES'!$B$4:$AJ$18,2,FALSE)</f>
        <v>Junior Technician (example)</v>
      </c>
      <c r="L8" s="61" t="e">
        <f>HLOOKUP('Contract Year 1 - Detail'!L7,'Labor Categories_W_PRICES'!$B$4:$AJ$18,2,FALSE)</f>
        <v>#N/A</v>
      </c>
      <c r="M8" s="61" t="e">
        <f>HLOOKUP('Contract Year 1 - Detail'!M7,'Labor Categories_W_PRICES'!$B$4:$AJ$18,2,FALSE)</f>
        <v>#N/A</v>
      </c>
      <c r="N8" s="61" t="e">
        <f>HLOOKUP('Contract Year 1 - Detail'!N7,'Labor Categories_W_PRICES'!$B$4:$AJ$18,2,FALSE)</f>
        <v>#N/A</v>
      </c>
      <c r="O8" s="61" t="e">
        <f>HLOOKUP('Contract Year 1 - Detail'!O7,'Labor Categories_W_PRICES'!$B$4:$AJ$18,2,FALSE)</f>
        <v>#N/A</v>
      </c>
      <c r="P8" s="61" t="e">
        <f>HLOOKUP('Contract Year 1 - Detail'!P7,'Labor Categories_W_PRICES'!$B$4:$AJ$18,2,FALSE)</f>
        <v>#N/A</v>
      </c>
      <c r="Q8" s="61" t="e">
        <f>HLOOKUP('Contract Year 1 - Detail'!Q7,'Labor Categories_W_PRICES'!$B$4:$AJ$18,2,FALSE)</f>
        <v>#N/A</v>
      </c>
      <c r="R8" s="61" t="e">
        <f>HLOOKUP('Contract Year 1 - Detail'!R7,'Labor Categories_W_PRICES'!$B$4:$AJ$18,2,FALSE)</f>
        <v>#N/A</v>
      </c>
      <c r="S8" s="61" t="e">
        <f>HLOOKUP('Contract Year 1 - Detail'!S7,'Labor Categories_W_PRICES'!$B$4:$AJ$18,2,FALSE)</f>
        <v>#N/A</v>
      </c>
      <c r="T8" s="61" t="e">
        <f>HLOOKUP('Contract Year 1 - Detail'!T7,'Labor Categories_W_PRICES'!$B$4:$AJ$18,2,FALSE)</f>
        <v>#N/A</v>
      </c>
    </row>
    <row r="9" spans="1:20" ht="69" customHeight="1" thickTop="1" thickBot="1" x14ac:dyDescent="0.3">
      <c r="A9" s="121"/>
      <c r="B9" s="103"/>
      <c r="C9" s="104"/>
      <c r="D9" s="110"/>
      <c r="E9" s="97"/>
      <c r="F9" s="99"/>
      <c r="G9" s="79"/>
      <c r="H9" s="82"/>
      <c r="I9" s="85">
        <f t="shared" ref="I9" si="1">SUM(K9:T9)</f>
        <v>0</v>
      </c>
      <c r="J9" s="62" t="s">
        <v>55</v>
      </c>
      <c r="K9" s="71">
        <v>0</v>
      </c>
      <c r="L9" s="71" t="s">
        <v>56</v>
      </c>
      <c r="M9" s="71" t="s">
        <v>56</v>
      </c>
      <c r="N9" s="71" t="s">
        <v>56</v>
      </c>
      <c r="O9" s="71" t="s">
        <v>56</v>
      </c>
      <c r="P9" s="71" t="s">
        <v>56</v>
      </c>
      <c r="Q9" s="71" t="s">
        <v>56</v>
      </c>
      <c r="R9" s="71" t="s">
        <v>56</v>
      </c>
      <c r="S9" s="71" t="s">
        <v>56</v>
      </c>
      <c r="T9" s="71" t="s">
        <v>56</v>
      </c>
    </row>
    <row r="10" spans="1:20" ht="69" customHeight="1" thickTop="1" thickBot="1" x14ac:dyDescent="0.3">
      <c r="A10" s="119" t="s">
        <v>131</v>
      </c>
      <c r="B10" s="101" t="s">
        <v>118</v>
      </c>
      <c r="C10" s="104" t="s">
        <v>220</v>
      </c>
      <c r="D10" s="108" t="s">
        <v>130</v>
      </c>
      <c r="E10" s="122" t="s">
        <v>119</v>
      </c>
      <c r="F10" s="111" t="s">
        <v>161</v>
      </c>
      <c r="G10" s="89" t="s">
        <v>162</v>
      </c>
      <c r="H10" s="78">
        <v>0</v>
      </c>
      <c r="I10" s="92">
        <f t="shared" ref="I10" si="2">SUM(K12:T12)</f>
        <v>0</v>
      </c>
      <c r="J10" s="38" t="s">
        <v>18</v>
      </c>
      <c r="K10" s="39" t="s">
        <v>6</v>
      </c>
      <c r="L10" s="39" t="s">
        <v>54</v>
      </c>
      <c r="M10" s="39" t="s">
        <v>54</v>
      </c>
      <c r="N10" s="39" t="s">
        <v>54</v>
      </c>
      <c r="O10" s="39" t="s">
        <v>54</v>
      </c>
      <c r="P10" s="39" t="s">
        <v>54</v>
      </c>
      <c r="Q10" s="39" t="s">
        <v>54</v>
      </c>
      <c r="R10" s="39" t="s">
        <v>54</v>
      </c>
      <c r="S10" s="39" t="s">
        <v>54</v>
      </c>
      <c r="T10" s="39" t="s">
        <v>54</v>
      </c>
    </row>
    <row r="11" spans="1:20" ht="69" customHeight="1" thickTop="1" thickBot="1" x14ac:dyDescent="0.3">
      <c r="A11" s="120"/>
      <c r="B11" s="102"/>
      <c r="C11" s="104"/>
      <c r="D11" s="109"/>
      <c r="E11" s="123"/>
      <c r="F11" s="112"/>
      <c r="G11" s="90"/>
      <c r="H11" s="79"/>
      <c r="I11" s="93"/>
      <c r="J11" s="38" t="s">
        <v>49</v>
      </c>
      <c r="K11" s="40" t="str">
        <f>HLOOKUP('Contract Year 1 - Detail'!K10,'Labor Categories_W_PRICES'!$B$4:$AJ$18,2,FALSE)</f>
        <v>Junior Technician (example)</v>
      </c>
      <c r="L11" s="40" t="e">
        <f>HLOOKUP('Contract Year 1 - Detail'!L10,'Labor Categories_W_PRICES'!$B$4:$AJ$18,2,FALSE)</f>
        <v>#N/A</v>
      </c>
      <c r="M11" s="40" t="e">
        <f>HLOOKUP('Contract Year 1 - Detail'!M10,'Labor Categories_W_PRICES'!$B$4:$AJ$18,2,FALSE)</f>
        <v>#N/A</v>
      </c>
      <c r="N11" s="40" t="e">
        <f>HLOOKUP('Contract Year 1 - Detail'!N10,'Labor Categories_W_PRICES'!$B$4:$AJ$18,2,FALSE)</f>
        <v>#N/A</v>
      </c>
      <c r="O11" s="40" t="e">
        <f>HLOOKUP('Contract Year 1 - Detail'!O10,'Labor Categories_W_PRICES'!$B$4:$AJ$18,2,FALSE)</f>
        <v>#N/A</v>
      </c>
      <c r="P11" s="40" t="e">
        <f>HLOOKUP('Contract Year 1 - Detail'!P10,'Labor Categories_W_PRICES'!$B$4:$AJ$18,2,FALSE)</f>
        <v>#N/A</v>
      </c>
      <c r="Q11" s="40" t="e">
        <f>HLOOKUP('Contract Year 1 - Detail'!Q10,'Labor Categories_W_PRICES'!$B$4:$AJ$18,2,FALSE)</f>
        <v>#N/A</v>
      </c>
      <c r="R11" s="40" t="e">
        <f>HLOOKUP('Contract Year 1 - Detail'!R10,'Labor Categories_W_PRICES'!$B$4:$AJ$18,2,FALSE)</f>
        <v>#N/A</v>
      </c>
      <c r="S11" s="40" t="e">
        <f>HLOOKUP('Contract Year 1 - Detail'!S10,'Labor Categories_W_PRICES'!$B$4:$AJ$18,2,FALSE)</f>
        <v>#N/A</v>
      </c>
      <c r="T11" s="40" t="e">
        <f>HLOOKUP('Contract Year 1 - Detail'!T10,'Labor Categories_W_PRICES'!$B$4:$AJ$18,2,FALSE)</f>
        <v>#N/A</v>
      </c>
    </row>
    <row r="12" spans="1:20" ht="69" customHeight="1" thickTop="1" thickBot="1" x14ac:dyDescent="0.3">
      <c r="A12" s="121"/>
      <c r="B12" s="103"/>
      <c r="C12" s="104"/>
      <c r="D12" s="110"/>
      <c r="E12" s="124"/>
      <c r="F12" s="113"/>
      <c r="G12" s="91"/>
      <c r="H12" s="79"/>
      <c r="I12" s="94">
        <f t="shared" ref="I12" si="3">SUM(K12:T12)</f>
        <v>0</v>
      </c>
      <c r="J12" s="41" t="s">
        <v>55</v>
      </c>
      <c r="K12" s="39">
        <v>0</v>
      </c>
      <c r="L12" s="42" t="s">
        <v>132</v>
      </c>
      <c r="M12" s="42" t="s">
        <v>132</v>
      </c>
      <c r="N12" s="42" t="s">
        <v>132</v>
      </c>
      <c r="O12" s="42" t="s">
        <v>132</v>
      </c>
      <c r="P12" s="42" t="s">
        <v>132</v>
      </c>
      <c r="Q12" s="42" t="s">
        <v>132</v>
      </c>
      <c r="R12" s="42" t="s">
        <v>132</v>
      </c>
      <c r="S12" s="42" t="s">
        <v>132</v>
      </c>
      <c r="T12" s="42" t="s">
        <v>132</v>
      </c>
    </row>
    <row r="13" spans="1:20" ht="69" customHeight="1" thickTop="1" thickBot="1" x14ac:dyDescent="0.3">
      <c r="A13" s="119" t="s">
        <v>155</v>
      </c>
      <c r="B13" s="101" t="s">
        <v>217</v>
      </c>
      <c r="C13" s="104" t="s">
        <v>221</v>
      </c>
      <c r="D13" s="108" t="s">
        <v>130</v>
      </c>
      <c r="E13" s="95" t="s">
        <v>119</v>
      </c>
      <c r="F13" s="99">
        <v>1</v>
      </c>
      <c r="G13" s="78">
        <v>0</v>
      </c>
      <c r="H13" s="80">
        <f t="shared" ref="H13:H22" si="4">F13*G13</f>
        <v>0</v>
      </c>
      <c r="I13" s="86">
        <f t="shared" ref="I13" si="5">SUM(K15:T15)</f>
        <v>0</v>
      </c>
      <c r="J13" s="38" t="s">
        <v>18</v>
      </c>
      <c r="K13" s="72" t="s">
        <v>6</v>
      </c>
      <c r="L13" s="72" t="s">
        <v>54</v>
      </c>
      <c r="M13" s="72" t="s">
        <v>54</v>
      </c>
      <c r="N13" s="72" t="s">
        <v>54</v>
      </c>
      <c r="O13" s="72" t="s">
        <v>54</v>
      </c>
      <c r="P13" s="72" t="s">
        <v>54</v>
      </c>
      <c r="Q13" s="72" t="s">
        <v>54</v>
      </c>
      <c r="R13" s="72" t="s">
        <v>54</v>
      </c>
      <c r="S13" s="72" t="s">
        <v>54</v>
      </c>
      <c r="T13" s="72" t="s">
        <v>54</v>
      </c>
    </row>
    <row r="14" spans="1:20" ht="69" customHeight="1" thickTop="1" thickBot="1" x14ac:dyDescent="0.3">
      <c r="A14" s="120"/>
      <c r="B14" s="102"/>
      <c r="C14" s="104"/>
      <c r="D14" s="109"/>
      <c r="E14" s="96"/>
      <c r="F14" s="99"/>
      <c r="G14" s="79"/>
      <c r="H14" s="81"/>
      <c r="I14" s="87"/>
      <c r="J14" s="38" t="s">
        <v>49</v>
      </c>
      <c r="K14" s="40" t="str">
        <f>HLOOKUP('Contract Year 1 - Detail'!K13,'Labor Categories_W_PRICES'!$B$4:$AJ$18,2,FALSE)</f>
        <v>Junior Technician (example)</v>
      </c>
      <c r="L14" s="40" t="e">
        <f>HLOOKUP('Contract Year 1 - Detail'!L13,'Labor Categories_W_PRICES'!$B$4:$AJ$18,2,FALSE)</f>
        <v>#N/A</v>
      </c>
      <c r="M14" s="40" t="e">
        <f>HLOOKUP('Contract Year 1 - Detail'!M13,'Labor Categories_W_PRICES'!$B$4:$AJ$18,2,FALSE)</f>
        <v>#N/A</v>
      </c>
      <c r="N14" s="40" t="e">
        <f>HLOOKUP('Contract Year 1 - Detail'!N13,'Labor Categories_W_PRICES'!$B$4:$AJ$18,2,FALSE)</f>
        <v>#N/A</v>
      </c>
      <c r="O14" s="40" t="e">
        <f>HLOOKUP('Contract Year 1 - Detail'!O13,'Labor Categories_W_PRICES'!$B$4:$AJ$18,2,FALSE)</f>
        <v>#N/A</v>
      </c>
      <c r="P14" s="40" t="e">
        <f>HLOOKUP('Contract Year 1 - Detail'!P13,'Labor Categories_W_PRICES'!$B$4:$AJ$18,2,FALSE)</f>
        <v>#N/A</v>
      </c>
      <c r="Q14" s="40" t="e">
        <f>HLOOKUP('Contract Year 1 - Detail'!Q13,'Labor Categories_W_PRICES'!$B$4:$AJ$18,2,FALSE)</f>
        <v>#N/A</v>
      </c>
      <c r="R14" s="40" t="e">
        <f>HLOOKUP('Contract Year 1 - Detail'!R13,'Labor Categories_W_PRICES'!$B$4:$AJ$18,2,FALSE)</f>
        <v>#N/A</v>
      </c>
      <c r="S14" s="40" t="e">
        <f>HLOOKUP('Contract Year 1 - Detail'!S13,'Labor Categories_W_PRICES'!$B$4:$AJ$18,2,FALSE)</f>
        <v>#N/A</v>
      </c>
      <c r="T14" s="40" t="e">
        <f>HLOOKUP('Contract Year 1 - Detail'!T13,'Labor Categories_W_PRICES'!$B$4:$AJ$18,2,FALSE)</f>
        <v>#N/A</v>
      </c>
    </row>
    <row r="15" spans="1:20" ht="69" customHeight="1" thickTop="1" thickBot="1" x14ac:dyDescent="0.3">
      <c r="A15" s="121"/>
      <c r="B15" s="103"/>
      <c r="C15" s="104"/>
      <c r="D15" s="110"/>
      <c r="E15" s="97"/>
      <c r="F15" s="100"/>
      <c r="G15" s="79"/>
      <c r="H15" s="82"/>
      <c r="I15" s="88">
        <f t="shared" ref="I15" si="6">SUM(K15:T15)</f>
        <v>0</v>
      </c>
      <c r="J15" s="41" t="s">
        <v>55</v>
      </c>
      <c r="K15" s="72">
        <v>0</v>
      </c>
      <c r="L15" s="42" t="s">
        <v>132</v>
      </c>
      <c r="M15" s="42" t="s">
        <v>132</v>
      </c>
      <c r="N15" s="42" t="s">
        <v>132</v>
      </c>
      <c r="O15" s="42" t="s">
        <v>132</v>
      </c>
      <c r="P15" s="42" t="s">
        <v>132</v>
      </c>
      <c r="Q15" s="42" t="s">
        <v>132</v>
      </c>
      <c r="R15" s="42" t="s">
        <v>132</v>
      </c>
      <c r="S15" s="42" t="s">
        <v>132</v>
      </c>
      <c r="T15" s="42" t="s">
        <v>132</v>
      </c>
    </row>
    <row r="16" spans="1:20" ht="69" customHeight="1" thickTop="1" thickBot="1" x14ac:dyDescent="0.3">
      <c r="A16" s="119" t="s">
        <v>71</v>
      </c>
      <c r="B16" s="101" t="s">
        <v>121</v>
      </c>
      <c r="C16" s="125" t="s">
        <v>160</v>
      </c>
      <c r="D16" s="108" t="s">
        <v>130</v>
      </c>
      <c r="E16" s="95" t="s">
        <v>119</v>
      </c>
      <c r="F16" s="98">
        <v>1</v>
      </c>
      <c r="G16" s="78">
        <v>0</v>
      </c>
      <c r="H16" s="80">
        <f>F16*G16</f>
        <v>0</v>
      </c>
      <c r="I16" s="92">
        <f t="shared" ref="I16" si="7">SUM(K18:T18)</f>
        <v>0</v>
      </c>
      <c r="J16" s="38" t="s">
        <v>18</v>
      </c>
      <c r="K16" s="39" t="s">
        <v>6</v>
      </c>
      <c r="L16" s="39" t="s">
        <v>54</v>
      </c>
      <c r="M16" s="39" t="s">
        <v>54</v>
      </c>
      <c r="N16" s="39" t="s">
        <v>54</v>
      </c>
      <c r="O16" s="39" t="s">
        <v>54</v>
      </c>
      <c r="P16" s="39" t="s">
        <v>54</v>
      </c>
      <c r="Q16" s="39" t="s">
        <v>54</v>
      </c>
      <c r="R16" s="39" t="s">
        <v>54</v>
      </c>
      <c r="S16" s="39" t="s">
        <v>54</v>
      </c>
      <c r="T16" s="39" t="s">
        <v>54</v>
      </c>
    </row>
    <row r="17" spans="1:20" ht="69" customHeight="1" thickTop="1" thickBot="1" x14ac:dyDescent="0.3">
      <c r="A17" s="120"/>
      <c r="B17" s="102"/>
      <c r="C17" s="125"/>
      <c r="D17" s="109"/>
      <c r="E17" s="96"/>
      <c r="F17" s="99"/>
      <c r="G17" s="79"/>
      <c r="H17" s="81"/>
      <c r="I17" s="93"/>
      <c r="J17" s="38" t="s">
        <v>49</v>
      </c>
      <c r="K17" s="40" t="str">
        <f>HLOOKUP('Contract Year 1 - Detail'!K16,'Labor Categories_W_PRICES'!$B$4:$AJ$18,2,FALSE)</f>
        <v>Junior Technician (example)</v>
      </c>
      <c r="L17" s="40" t="e">
        <f>HLOOKUP('Contract Year 1 - Detail'!L16,'Labor Categories_W_PRICES'!$B$4:$AJ$18,2,FALSE)</f>
        <v>#N/A</v>
      </c>
      <c r="M17" s="40" t="e">
        <f>HLOOKUP('Contract Year 1 - Detail'!M16,'Labor Categories_W_PRICES'!$B$4:$AJ$18,2,FALSE)</f>
        <v>#N/A</v>
      </c>
      <c r="N17" s="40" t="e">
        <f>HLOOKUP('Contract Year 1 - Detail'!N16,'Labor Categories_W_PRICES'!$B$4:$AJ$18,2,FALSE)</f>
        <v>#N/A</v>
      </c>
      <c r="O17" s="40" t="e">
        <f>HLOOKUP('Contract Year 1 - Detail'!O16,'Labor Categories_W_PRICES'!$B$4:$AJ$18,2,FALSE)</f>
        <v>#N/A</v>
      </c>
      <c r="P17" s="40" t="e">
        <f>HLOOKUP('Contract Year 1 - Detail'!P16,'Labor Categories_W_PRICES'!$B$4:$AJ$18,2,FALSE)</f>
        <v>#N/A</v>
      </c>
      <c r="Q17" s="40" t="e">
        <f>HLOOKUP('Contract Year 1 - Detail'!Q16,'Labor Categories_W_PRICES'!$B$4:$AJ$18,2,FALSE)</f>
        <v>#N/A</v>
      </c>
      <c r="R17" s="40" t="e">
        <f>HLOOKUP('Contract Year 1 - Detail'!R16,'Labor Categories_W_PRICES'!$B$4:$AJ$18,2,FALSE)</f>
        <v>#N/A</v>
      </c>
      <c r="S17" s="40" t="e">
        <f>HLOOKUP('Contract Year 1 - Detail'!S16,'Labor Categories_W_PRICES'!$B$4:$AJ$18,2,FALSE)</f>
        <v>#N/A</v>
      </c>
      <c r="T17" s="40" t="e">
        <f>HLOOKUP('Contract Year 1 - Detail'!T16,'Labor Categories_W_PRICES'!$B$4:$AJ$18,2,FALSE)</f>
        <v>#N/A</v>
      </c>
    </row>
    <row r="18" spans="1:20" ht="69" customHeight="1" thickTop="1" thickBot="1" x14ac:dyDescent="0.3">
      <c r="A18" s="121"/>
      <c r="B18" s="103"/>
      <c r="C18" s="125" t="s">
        <v>130</v>
      </c>
      <c r="D18" s="110"/>
      <c r="E18" s="97"/>
      <c r="F18" s="100"/>
      <c r="G18" s="79"/>
      <c r="H18" s="82"/>
      <c r="I18" s="94">
        <f t="shared" ref="I18" si="8">SUM(K18:T18)</f>
        <v>0</v>
      </c>
      <c r="J18" s="41" t="s">
        <v>55</v>
      </c>
      <c r="K18" s="39">
        <v>0</v>
      </c>
      <c r="L18" s="42" t="s">
        <v>132</v>
      </c>
      <c r="M18" s="42" t="s">
        <v>132</v>
      </c>
      <c r="N18" s="42" t="s">
        <v>132</v>
      </c>
      <c r="O18" s="42" t="s">
        <v>132</v>
      </c>
      <c r="P18" s="42" t="s">
        <v>132</v>
      </c>
      <c r="Q18" s="42" t="s">
        <v>132</v>
      </c>
      <c r="R18" s="42" t="s">
        <v>132</v>
      </c>
      <c r="S18" s="42" t="s">
        <v>132</v>
      </c>
      <c r="T18" s="42" t="s">
        <v>132</v>
      </c>
    </row>
    <row r="19" spans="1:20" ht="69" customHeight="1" thickTop="1" thickBot="1" x14ac:dyDescent="0.3">
      <c r="A19" s="119" t="s">
        <v>72</v>
      </c>
      <c r="B19" s="101" t="s">
        <v>120</v>
      </c>
      <c r="C19" s="125" t="s">
        <v>219</v>
      </c>
      <c r="D19" s="108" t="s">
        <v>130</v>
      </c>
      <c r="E19" s="95" t="s">
        <v>119</v>
      </c>
      <c r="F19" s="98">
        <v>1</v>
      </c>
      <c r="G19" s="78">
        <v>0</v>
      </c>
      <c r="H19" s="80">
        <f>F19*G19</f>
        <v>0</v>
      </c>
      <c r="I19" s="92">
        <f t="shared" ref="I19" si="9">SUM(K21:T21)</f>
        <v>0</v>
      </c>
      <c r="J19" s="38" t="s">
        <v>18</v>
      </c>
      <c r="K19" s="39" t="s">
        <v>6</v>
      </c>
      <c r="L19" s="39" t="s">
        <v>54</v>
      </c>
      <c r="M19" s="39" t="s">
        <v>54</v>
      </c>
      <c r="N19" s="39" t="s">
        <v>54</v>
      </c>
      <c r="O19" s="39" t="s">
        <v>54</v>
      </c>
      <c r="P19" s="39" t="s">
        <v>54</v>
      </c>
      <c r="Q19" s="39" t="s">
        <v>54</v>
      </c>
      <c r="R19" s="39" t="s">
        <v>54</v>
      </c>
      <c r="S19" s="39" t="s">
        <v>54</v>
      </c>
      <c r="T19" s="39" t="s">
        <v>54</v>
      </c>
    </row>
    <row r="20" spans="1:20" ht="69" customHeight="1" thickTop="1" thickBot="1" x14ac:dyDescent="0.3">
      <c r="A20" s="120"/>
      <c r="B20" s="102"/>
      <c r="C20" s="125"/>
      <c r="D20" s="109"/>
      <c r="E20" s="96"/>
      <c r="F20" s="99"/>
      <c r="G20" s="79"/>
      <c r="H20" s="81"/>
      <c r="I20" s="93"/>
      <c r="J20" s="38" t="s">
        <v>49</v>
      </c>
      <c r="K20" s="40" t="str">
        <f>HLOOKUP('Contract Year 1 - Detail'!K19,'Labor Categories_W_PRICES'!$B$4:$AJ$18,2,FALSE)</f>
        <v>Junior Technician (example)</v>
      </c>
      <c r="L20" s="40" t="e">
        <f>HLOOKUP('Contract Year 1 - Detail'!L19,'Labor Categories_W_PRICES'!$B$4:$AJ$18,2,FALSE)</f>
        <v>#N/A</v>
      </c>
      <c r="M20" s="40" t="e">
        <f>HLOOKUP('Contract Year 1 - Detail'!M19,'Labor Categories_W_PRICES'!$B$4:$AJ$18,2,FALSE)</f>
        <v>#N/A</v>
      </c>
      <c r="N20" s="40" t="e">
        <f>HLOOKUP('Contract Year 1 - Detail'!N19,'Labor Categories_W_PRICES'!$B$4:$AJ$18,2,FALSE)</f>
        <v>#N/A</v>
      </c>
      <c r="O20" s="40" t="e">
        <f>HLOOKUP('Contract Year 1 - Detail'!O19,'Labor Categories_W_PRICES'!$B$4:$AJ$18,2,FALSE)</f>
        <v>#N/A</v>
      </c>
      <c r="P20" s="40" t="e">
        <f>HLOOKUP('Contract Year 1 - Detail'!P19,'Labor Categories_W_PRICES'!$B$4:$AJ$18,2,FALSE)</f>
        <v>#N/A</v>
      </c>
      <c r="Q20" s="40" t="e">
        <f>HLOOKUP('Contract Year 1 - Detail'!Q19,'Labor Categories_W_PRICES'!$B$4:$AJ$18,2,FALSE)</f>
        <v>#N/A</v>
      </c>
      <c r="R20" s="40" t="e">
        <f>HLOOKUP('Contract Year 1 - Detail'!R19,'Labor Categories_W_PRICES'!$B$4:$AJ$18,2,FALSE)</f>
        <v>#N/A</v>
      </c>
      <c r="S20" s="40" t="e">
        <f>HLOOKUP('Contract Year 1 - Detail'!S19,'Labor Categories_W_PRICES'!$B$4:$AJ$18,2,FALSE)</f>
        <v>#N/A</v>
      </c>
      <c r="T20" s="40" t="e">
        <f>HLOOKUP('Contract Year 1 - Detail'!T19,'Labor Categories_W_PRICES'!$B$4:$AJ$18,2,FALSE)</f>
        <v>#N/A</v>
      </c>
    </row>
    <row r="21" spans="1:20" ht="69" customHeight="1" thickTop="1" thickBot="1" x14ac:dyDescent="0.3">
      <c r="A21" s="121"/>
      <c r="B21" s="103"/>
      <c r="C21" s="125"/>
      <c r="D21" s="110" t="s">
        <v>130</v>
      </c>
      <c r="E21" s="97"/>
      <c r="F21" s="100"/>
      <c r="G21" s="79"/>
      <c r="H21" s="82"/>
      <c r="I21" s="94">
        <f t="shared" ref="I21" si="10">SUM(K21:T21)</f>
        <v>0</v>
      </c>
      <c r="J21" s="41" t="s">
        <v>55</v>
      </c>
      <c r="K21" s="39">
        <v>0</v>
      </c>
      <c r="L21" s="42" t="s">
        <v>132</v>
      </c>
      <c r="M21" s="42" t="s">
        <v>132</v>
      </c>
      <c r="N21" s="42" t="s">
        <v>132</v>
      </c>
      <c r="O21" s="42" t="s">
        <v>132</v>
      </c>
      <c r="P21" s="42" t="s">
        <v>132</v>
      </c>
      <c r="Q21" s="42" t="s">
        <v>132</v>
      </c>
      <c r="R21" s="42" t="s">
        <v>132</v>
      </c>
      <c r="S21" s="42" t="s">
        <v>132</v>
      </c>
      <c r="T21" s="42" t="s">
        <v>132</v>
      </c>
    </row>
    <row r="22" spans="1:20" ht="69" customHeight="1" thickTop="1" thickBot="1" x14ac:dyDescent="0.3">
      <c r="A22" s="119" t="s">
        <v>73</v>
      </c>
      <c r="B22" s="101" t="s">
        <v>125</v>
      </c>
      <c r="C22" s="125" t="s">
        <v>163</v>
      </c>
      <c r="D22" s="108" t="s">
        <v>130</v>
      </c>
      <c r="E22" s="129" t="s">
        <v>119</v>
      </c>
      <c r="F22" s="98">
        <v>1</v>
      </c>
      <c r="G22" s="78">
        <v>0</v>
      </c>
      <c r="H22" s="80">
        <f t="shared" si="4"/>
        <v>0</v>
      </c>
      <c r="I22" s="83">
        <f t="shared" ref="I22" si="11">SUM(K24:T24)</f>
        <v>0</v>
      </c>
      <c r="J22" s="62" t="s">
        <v>18</v>
      </c>
      <c r="K22" s="70" t="s">
        <v>6</v>
      </c>
      <c r="L22" s="70" t="s">
        <v>54</v>
      </c>
      <c r="M22" s="70" t="s">
        <v>54</v>
      </c>
      <c r="N22" s="70" t="s">
        <v>54</v>
      </c>
      <c r="O22" s="70" t="s">
        <v>54</v>
      </c>
      <c r="P22" s="70" t="s">
        <v>54</v>
      </c>
      <c r="Q22" s="70" t="s">
        <v>54</v>
      </c>
      <c r="R22" s="70" t="s">
        <v>54</v>
      </c>
      <c r="S22" s="70" t="s">
        <v>54</v>
      </c>
      <c r="T22" s="70" t="s">
        <v>54</v>
      </c>
    </row>
    <row r="23" spans="1:20" ht="69" customHeight="1" thickTop="1" thickBot="1" x14ac:dyDescent="0.3">
      <c r="A23" s="120"/>
      <c r="B23" s="102"/>
      <c r="C23" s="125"/>
      <c r="D23" s="109"/>
      <c r="E23" s="130"/>
      <c r="F23" s="99"/>
      <c r="G23" s="79"/>
      <c r="H23" s="81"/>
      <c r="I23" s="84"/>
      <c r="J23" s="62" t="s">
        <v>49</v>
      </c>
      <c r="K23" s="61" t="str">
        <f>HLOOKUP('Contract Year 1 - Detail'!K22,'Labor Categories_W_PRICES'!$B$4:$AJ$18,2,FALSE)</f>
        <v>Junior Technician (example)</v>
      </c>
      <c r="L23" s="61" t="e">
        <f>HLOOKUP('Contract Year 1 - Detail'!L22,'Labor Categories_W_PRICES'!$B$4:$AJ$18,2,FALSE)</f>
        <v>#N/A</v>
      </c>
      <c r="M23" s="61" t="e">
        <f>HLOOKUP('Contract Year 1 - Detail'!M22,'Labor Categories_W_PRICES'!$B$4:$AJ$18,2,FALSE)</f>
        <v>#N/A</v>
      </c>
      <c r="N23" s="61" t="e">
        <f>HLOOKUP('Contract Year 1 - Detail'!N22,'Labor Categories_W_PRICES'!$B$4:$AJ$18,2,FALSE)</f>
        <v>#N/A</v>
      </c>
      <c r="O23" s="61" t="e">
        <f>HLOOKUP('Contract Year 1 - Detail'!O22,'Labor Categories_W_PRICES'!$B$4:$AJ$18,2,FALSE)</f>
        <v>#N/A</v>
      </c>
      <c r="P23" s="61" t="e">
        <f>HLOOKUP('Contract Year 1 - Detail'!P22,'Labor Categories_W_PRICES'!$B$4:$AJ$18,2,FALSE)</f>
        <v>#N/A</v>
      </c>
      <c r="Q23" s="61" t="e">
        <f>HLOOKUP('Contract Year 1 - Detail'!Q22,'Labor Categories_W_PRICES'!$B$4:$AJ$18,2,FALSE)</f>
        <v>#N/A</v>
      </c>
      <c r="R23" s="61" t="e">
        <f>HLOOKUP('Contract Year 1 - Detail'!R22,'Labor Categories_W_PRICES'!$B$4:$AJ$18,2,FALSE)</f>
        <v>#N/A</v>
      </c>
      <c r="S23" s="61" t="e">
        <f>HLOOKUP('Contract Year 1 - Detail'!S22,'Labor Categories_W_PRICES'!$B$4:$AJ$18,2,FALSE)</f>
        <v>#N/A</v>
      </c>
      <c r="T23" s="61" t="e">
        <f>HLOOKUP('Contract Year 1 - Detail'!T22,'Labor Categories_W_PRICES'!$B$4:$AJ$18,2,FALSE)</f>
        <v>#N/A</v>
      </c>
    </row>
    <row r="24" spans="1:20" ht="69" customHeight="1" thickTop="1" thickBot="1" x14ac:dyDescent="0.3">
      <c r="A24" s="121"/>
      <c r="B24" s="103"/>
      <c r="C24" s="125"/>
      <c r="D24" s="110"/>
      <c r="E24" s="131"/>
      <c r="F24" s="99"/>
      <c r="G24" s="79"/>
      <c r="H24" s="82"/>
      <c r="I24" s="85">
        <f t="shared" ref="I24" si="12">SUM(K24:T24)</f>
        <v>0</v>
      </c>
      <c r="J24" s="62" t="s">
        <v>55</v>
      </c>
      <c r="K24" s="71">
        <v>0</v>
      </c>
      <c r="L24" s="71" t="s">
        <v>56</v>
      </c>
      <c r="M24" s="71" t="s">
        <v>56</v>
      </c>
      <c r="N24" s="71" t="s">
        <v>56</v>
      </c>
      <c r="O24" s="71" t="s">
        <v>56</v>
      </c>
      <c r="P24" s="71" t="s">
        <v>56</v>
      </c>
      <c r="Q24" s="71" t="s">
        <v>56</v>
      </c>
      <c r="R24" s="71" t="s">
        <v>56</v>
      </c>
      <c r="S24" s="71" t="s">
        <v>56</v>
      </c>
      <c r="T24" s="71" t="s">
        <v>56</v>
      </c>
    </row>
    <row r="25" spans="1:20" ht="69" customHeight="1" thickTop="1" thickBot="1" x14ac:dyDescent="0.3">
      <c r="A25" s="119" t="s">
        <v>156</v>
      </c>
      <c r="B25" s="101" t="s">
        <v>122</v>
      </c>
      <c r="C25" s="125" t="s">
        <v>238</v>
      </c>
      <c r="D25" s="108" t="s">
        <v>130</v>
      </c>
      <c r="E25" s="126" t="s">
        <v>119</v>
      </c>
      <c r="F25" s="111" t="s">
        <v>161</v>
      </c>
      <c r="G25" s="89" t="s">
        <v>162</v>
      </c>
      <c r="H25" s="78">
        <v>0</v>
      </c>
      <c r="I25" s="92">
        <f t="shared" ref="I25" si="13">SUM(K27:T27)</f>
        <v>0</v>
      </c>
      <c r="J25" s="38" t="s">
        <v>18</v>
      </c>
      <c r="K25" s="39" t="s">
        <v>6</v>
      </c>
      <c r="L25" s="39" t="s">
        <v>54</v>
      </c>
      <c r="M25" s="39" t="s">
        <v>54</v>
      </c>
      <c r="N25" s="39" t="s">
        <v>54</v>
      </c>
      <c r="O25" s="39" t="s">
        <v>54</v>
      </c>
      <c r="P25" s="39" t="s">
        <v>54</v>
      </c>
      <c r="Q25" s="39" t="s">
        <v>54</v>
      </c>
      <c r="R25" s="39" t="s">
        <v>54</v>
      </c>
      <c r="S25" s="39" t="s">
        <v>54</v>
      </c>
      <c r="T25" s="39" t="s">
        <v>54</v>
      </c>
    </row>
    <row r="26" spans="1:20" ht="69" customHeight="1" thickTop="1" thickBot="1" x14ac:dyDescent="0.3">
      <c r="A26" s="120"/>
      <c r="B26" s="102"/>
      <c r="C26" s="125"/>
      <c r="D26" s="109"/>
      <c r="E26" s="127"/>
      <c r="F26" s="112"/>
      <c r="G26" s="90"/>
      <c r="H26" s="79"/>
      <c r="I26" s="93"/>
      <c r="J26" s="38" t="s">
        <v>49</v>
      </c>
      <c r="K26" s="40" t="str">
        <f>HLOOKUP('Contract Year 1 - Detail'!K25,'Labor Categories_W_PRICES'!$B$4:$AJ$18,2,FALSE)</f>
        <v>Junior Technician (example)</v>
      </c>
      <c r="L26" s="40" t="e">
        <f>HLOOKUP('Contract Year 1 - Detail'!L25,'Labor Categories_W_PRICES'!$B$4:$AJ$18,2,FALSE)</f>
        <v>#N/A</v>
      </c>
      <c r="M26" s="40" t="e">
        <f>HLOOKUP('Contract Year 1 - Detail'!M25,'Labor Categories_W_PRICES'!$B$4:$AJ$18,2,FALSE)</f>
        <v>#N/A</v>
      </c>
      <c r="N26" s="40" t="e">
        <f>HLOOKUP('Contract Year 1 - Detail'!N25,'Labor Categories_W_PRICES'!$B$4:$AJ$18,2,FALSE)</f>
        <v>#N/A</v>
      </c>
      <c r="O26" s="40" t="e">
        <f>HLOOKUP('Contract Year 1 - Detail'!O25,'Labor Categories_W_PRICES'!$B$4:$AJ$18,2,FALSE)</f>
        <v>#N/A</v>
      </c>
      <c r="P26" s="40" t="e">
        <f>HLOOKUP('Contract Year 1 - Detail'!P25,'Labor Categories_W_PRICES'!$B$4:$AJ$18,2,FALSE)</f>
        <v>#N/A</v>
      </c>
      <c r="Q26" s="40" t="e">
        <f>HLOOKUP('Contract Year 1 - Detail'!Q25,'Labor Categories_W_PRICES'!$B$4:$AJ$18,2,FALSE)</f>
        <v>#N/A</v>
      </c>
      <c r="R26" s="40" t="e">
        <f>HLOOKUP('Contract Year 1 - Detail'!R25,'Labor Categories_W_PRICES'!$B$4:$AJ$18,2,FALSE)</f>
        <v>#N/A</v>
      </c>
      <c r="S26" s="40" t="e">
        <f>HLOOKUP('Contract Year 1 - Detail'!S25,'Labor Categories_W_PRICES'!$B$4:$AJ$18,2,FALSE)</f>
        <v>#N/A</v>
      </c>
      <c r="T26" s="40" t="e">
        <f>HLOOKUP('Contract Year 1 - Detail'!T25,'Labor Categories_W_PRICES'!$B$4:$AJ$18,2,FALSE)</f>
        <v>#N/A</v>
      </c>
    </row>
    <row r="27" spans="1:20" ht="69" customHeight="1" thickTop="1" thickBot="1" x14ac:dyDescent="0.3">
      <c r="A27" s="121"/>
      <c r="B27" s="103"/>
      <c r="C27" s="125"/>
      <c r="D27" s="110"/>
      <c r="E27" s="128"/>
      <c r="F27" s="113"/>
      <c r="G27" s="91"/>
      <c r="H27" s="79"/>
      <c r="I27" s="94">
        <f t="shared" ref="I27" si="14">SUM(K27:T27)</f>
        <v>0</v>
      </c>
      <c r="J27" s="41" t="s">
        <v>55</v>
      </c>
      <c r="K27" s="39">
        <v>0</v>
      </c>
      <c r="L27" s="42" t="s">
        <v>132</v>
      </c>
      <c r="M27" s="42" t="s">
        <v>132</v>
      </c>
      <c r="N27" s="42" t="s">
        <v>132</v>
      </c>
      <c r="O27" s="42" t="s">
        <v>132</v>
      </c>
      <c r="P27" s="42" t="s">
        <v>132</v>
      </c>
      <c r="Q27" s="42" t="s">
        <v>132</v>
      </c>
      <c r="R27" s="42" t="s">
        <v>132</v>
      </c>
      <c r="S27" s="42" t="s">
        <v>132</v>
      </c>
      <c r="T27" s="42" t="s">
        <v>132</v>
      </c>
    </row>
    <row r="28" spans="1:20" ht="69" customHeight="1" thickTop="1" thickBot="1" x14ac:dyDescent="0.3">
      <c r="A28" s="119" t="s">
        <v>157</v>
      </c>
      <c r="B28" s="101" t="s">
        <v>123</v>
      </c>
      <c r="C28" s="125" t="s">
        <v>222</v>
      </c>
      <c r="D28" s="108" t="s">
        <v>130</v>
      </c>
      <c r="E28" s="129" t="s">
        <v>119</v>
      </c>
      <c r="F28" s="99">
        <v>1</v>
      </c>
      <c r="G28" s="78">
        <v>0</v>
      </c>
      <c r="H28" s="80">
        <f>F28*G28</f>
        <v>0</v>
      </c>
      <c r="I28" s="86">
        <f t="shared" ref="I28" si="15">SUM(K30:T30)</f>
        <v>0</v>
      </c>
      <c r="J28" s="38" t="s">
        <v>18</v>
      </c>
      <c r="K28" s="73" t="s">
        <v>6</v>
      </c>
      <c r="L28" s="73" t="s">
        <v>54</v>
      </c>
      <c r="M28" s="73" t="s">
        <v>54</v>
      </c>
      <c r="N28" s="73" t="s">
        <v>54</v>
      </c>
      <c r="O28" s="73" t="s">
        <v>54</v>
      </c>
      <c r="P28" s="73" t="s">
        <v>54</v>
      </c>
      <c r="Q28" s="73" t="s">
        <v>54</v>
      </c>
      <c r="R28" s="73" t="s">
        <v>54</v>
      </c>
      <c r="S28" s="73" t="s">
        <v>54</v>
      </c>
      <c r="T28" s="73" t="s">
        <v>54</v>
      </c>
    </row>
    <row r="29" spans="1:20" ht="69" customHeight="1" thickTop="1" thickBot="1" x14ac:dyDescent="0.3">
      <c r="A29" s="120"/>
      <c r="B29" s="102"/>
      <c r="C29" s="125"/>
      <c r="D29" s="109"/>
      <c r="E29" s="130"/>
      <c r="F29" s="99"/>
      <c r="G29" s="79"/>
      <c r="H29" s="81"/>
      <c r="I29" s="87"/>
      <c r="J29" s="38" t="s">
        <v>49</v>
      </c>
      <c r="K29" s="40" t="str">
        <f>HLOOKUP('Contract Year 1 - Detail'!K28,'Labor Categories_W_PRICES'!$B$4:$AJ$18,2,FALSE)</f>
        <v>Junior Technician (example)</v>
      </c>
      <c r="L29" s="40" t="e">
        <f>HLOOKUP('Contract Year 1 - Detail'!L28,'Labor Categories_W_PRICES'!$B$4:$AJ$18,2,FALSE)</f>
        <v>#N/A</v>
      </c>
      <c r="M29" s="40" t="e">
        <f>HLOOKUP('Contract Year 1 - Detail'!M28,'Labor Categories_W_PRICES'!$B$4:$AJ$18,2,FALSE)</f>
        <v>#N/A</v>
      </c>
      <c r="N29" s="40" t="e">
        <f>HLOOKUP('Contract Year 1 - Detail'!N28,'Labor Categories_W_PRICES'!$B$4:$AJ$18,2,FALSE)</f>
        <v>#N/A</v>
      </c>
      <c r="O29" s="40" t="e">
        <f>HLOOKUP('Contract Year 1 - Detail'!O28,'Labor Categories_W_PRICES'!$B$4:$AJ$18,2,FALSE)</f>
        <v>#N/A</v>
      </c>
      <c r="P29" s="40" t="e">
        <f>HLOOKUP('Contract Year 1 - Detail'!P28,'Labor Categories_W_PRICES'!$B$4:$AJ$18,2,FALSE)</f>
        <v>#N/A</v>
      </c>
      <c r="Q29" s="40" t="e">
        <f>HLOOKUP('Contract Year 1 - Detail'!Q28,'Labor Categories_W_PRICES'!$B$4:$AJ$18,2,FALSE)</f>
        <v>#N/A</v>
      </c>
      <c r="R29" s="40" t="e">
        <f>HLOOKUP('Contract Year 1 - Detail'!R28,'Labor Categories_W_PRICES'!$B$4:$AJ$18,2,FALSE)</f>
        <v>#N/A</v>
      </c>
      <c r="S29" s="40" t="e">
        <f>HLOOKUP('Contract Year 1 - Detail'!S28,'Labor Categories_W_PRICES'!$B$4:$AJ$18,2,FALSE)</f>
        <v>#N/A</v>
      </c>
      <c r="T29" s="40" t="e">
        <f>HLOOKUP('Contract Year 1 - Detail'!T28,'Labor Categories_W_PRICES'!$B$4:$AJ$18,2,FALSE)</f>
        <v>#N/A</v>
      </c>
    </row>
    <row r="30" spans="1:20" ht="69" customHeight="1" thickTop="1" thickBot="1" x14ac:dyDescent="0.3">
      <c r="A30" s="121"/>
      <c r="B30" s="103"/>
      <c r="C30" s="125" t="s">
        <v>130</v>
      </c>
      <c r="D30" s="110"/>
      <c r="E30" s="131"/>
      <c r="F30" s="100"/>
      <c r="G30" s="79"/>
      <c r="H30" s="82"/>
      <c r="I30" s="88">
        <f t="shared" ref="I30" si="16">SUM(K30:T30)</f>
        <v>0</v>
      </c>
      <c r="J30" s="41" t="s">
        <v>55</v>
      </c>
      <c r="K30" s="73">
        <v>0</v>
      </c>
      <c r="L30" s="42" t="s">
        <v>132</v>
      </c>
      <c r="M30" s="42" t="s">
        <v>132</v>
      </c>
      <c r="N30" s="42" t="s">
        <v>132</v>
      </c>
      <c r="O30" s="42" t="s">
        <v>132</v>
      </c>
      <c r="P30" s="42" t="s">
        <v>132</v>
      </c>
      <c r="Q30" s="42" t="s">
        <v>132</v>
      </c>
      <c r="R30" s="42" t="s">
        <v>132</v>
      </c>
      <c r="S30" s="42" t="s">
        <v>132</v>
      </c>
      <c r="T30" s="42" t="s">
        <v>132</v>
      </c>
    </row>
    <row r="31" spans="1:20" ht="18.75" thickBot="1" x14ac:dyDescent="0.3">
      <c r="A31" s="43"/>
      <c r="B31" s="44"/>
      <c r="C31" s="67"/>
      <c r="D31" s="44"/>
      <c r="E31" s="44"/>
      <c r="F31" s="44"/>
      <c r="G31" s="44"/>
      <c r="H31" s="44"/>
      <c r="I31" s="44"/>
      <c r="J31" s="45"/>
      <c r="K31" s="46"/>
      <c r="L31" s="47"/>
      <c r="M31" s="47"/>
      <c r="N31" s="47"/>
      <c r="O31" s="47"/>
      <c r="P31" s="47"/>
      <c r="Q31" s="47"/>
      <c r="R31" s="47"/>
      <c r="S31" s="47"/>
      <c r="T31" s="47"/>
    </row>
    <row r="32" spans="1:20" ht="33" customHeight="1" thickBot="1" x14ac:dyDescent="0.3">
      <c r="A32" s="48" t="s">
        <v>202</v>
      </c>
      <c r="B32" s="49" t="s">
        <v>203</v>
      </c>
      <c r="C32" s="68"/>
      <c r="D32" s="51"/>
      <c r="E32" s="51"/>
      <c r="F32" s="51"/>
      <c r="G32" s="51"/>
      <c r="H32" s="50">
        <f>SUM(H4:H30)</f>
        <v>0</v>
      </c>
      <c r="I32" s="51"/>
      <c r="K32" s="52"/>
      <c r="L32" s="53"/>
      <c r="M32" s="53"/>
      <c r="N32" s="53"/>
      <c r="O32" s="53"/>
      <c r="P32" s="53"/>
      <c r="Q32" s="53"/>
      <c r="R32" s="53"/>
      <c r="S32" s="53"/>
      <c r="T32" s="54"/>
    </row>
  </sheetData>
  <mergeCells count="91">
    <mergeCell ref="H25:H27"/>
    <mergeCell ref="I25:I27"/>
    <mergeCell ref="A28:A30"/>
    <mergeCell ref="B28:B30"/>
    <mergeCell ref="C28:C30"/>
    <mergeCell ref="D28:D30"/>
    <mergeCell ref="E28:E30"/>
    <mergeCell ref="F28:F30"/>
    <mergeCell ref="G28:G30"/>
    <mergeCell ref="H28:H30"/>
    <mergeCell ref="I28:I30"/>
    <mergeCell ref="A25:A27"/>
    <mergeCell ref="B25:B27"/>
    <mergeCell ref="C25:C27"/>
    <mergeCell ref="F19:F21"/>
    <mergeCell ref="G19:G21"/>
    <mergeCell ref="D22:D24"/>
    <mergeCell ref="D19:D21"/>
    <mergeCell ref="F25:F27"/>
    <mergeCell ref="G25:G27"/>
    <mergeCell ref="F22:F24"/>
    <mergeCell ref="A19:A21"/>
    <mergeCell ref="B19:B21"/>
    <mergeCell ref="C19:C21"/>
    <mergeCell ref="D25:D27"/>
    <mergeCell ref="E25:E27"/>
    <mergeCell ref="E19:E21"/>
    <mergeCell ref="A22:A24"/>
    <mergeCell ref="B22:B24"/>
    <mergeCell ref="E22:E24"/>
    <mergeCell ref="C22:C24"/>
    <mergeCell ref="I10:I12"/>
    <mergeCell ref="A16:A18"/>
    <mergeCell ref="B16:B18"/>
    <mergeCell ref="C16:C18"/>
    <mergeCell ref="D16:D18"/>
    <mergeCell ref="E16:E18"/>
    <mergeCell ref="F16:F18"/>
    <mergeCell ref="G16:G18"/>
    <mergeCell ref="H16:H18"/>
    <mergeCell ref="I16:I18"/>
    <mergeCell ref="A4:A6"/>
    <mergeCell ref="G4:G6"/>
    <mergeCell ref="B4:B6"/>
    <mergeCell ref="A13:A15"/>
    <mergeCell ref="A7:A9"/>
    <mergeCell ref="B7:B9"/>
    <mergeCell ref="C7:C9"/>
    <mergeCell ref="D7:D9"/>
    <mergeCell ref="E7:E9"/>
    <mergeCell ref="F7:F9"/>
    <mergeCell ref="G7:G9"/>
    <mergeCell ref="A10:A12"/>
    <mergeCell ref="B10:B12"/>
    <mergeCell ref="C10:C12"/>
    <mergeCell ref="D10:D12"/>
    <mergeCell ref="E10:E12"/>
    <mergeCell ref="A1:H1"/>
    <mergeCell ref="H2:H3"/>
    <mergeCell ref="A2:A3"/>
    <mergeCell ref="B2:B3"/>
    <mergeCell ref="C2:C3"/>
    <mergeCell ref="F2:F3"/>
    <mergeCell ref="G2:G3"/>
    <mergeCell ref="E2:E3"/>
    <mergeCell ref="E4:E6"/>
    <mergeCell ref="F4:F6"/>
    <mergeCell ref="B13:B15"/>
    <mergeCell ref="F13:F15"/>
    <mergeCell ref="E13:E15"/>
    <mergeCell ref="C4:C6"/>
    <mergeCell ref="C13:C15"/>
    <mergeCell ref="D4:D6"/>
    <mergeCell ref="D13:D15"/>
    <mergeCell ref="F10:F12"/>
    <mergeCell ref="J2:J3"/>
    <mergeCell ref="G22:G24"/>
    <mergeCell ref="H22:H24"/>
    <mergeCell ref="I4:I6"/>
    <mergeCell ref="I22:I24"/>
    <mergeCell ref="I2:I3"/>
    <mergeCell ref="I13:I15"/>
    <mergeCell ref="H4:H6"/>
    <mergeCell ref="G13:G15"/>
    <mergeCell ref="H13:H15"/>
    <mergeCell ref="H7:H9"/>
    <mergeCell ref="I7:I9"/>
    <mergeCell ref="G10:G12"/>
    <mergeCell ref="H19:H21"/>
    <mergeCell ref="I19:I21"/>
    <mergeCell ref="H10:H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2"/>
  <sheetViews>
    <sheetView topLeftCell="A4" zoomScale="70" zoomScaleNormal="70" workbookViewId="0">
      <selection activeCell="C25" sqref="C25:C27"/>
    </sheetView>
  </sheetViews>
  <sheetFormatPr defaultRowHeight="18" x14ac:dyDescent="0.25"/>
  <cols>
    <col min="1" max="1" width="12.5546875" style="55" customWidth="1"/>
    <col min="2" max="2" width="23.88671875" style="55" customWidth="1"/>
    <col min="3" max="3" width="65.6640625" style="56" customWidth="1"/>
    <col min="4" max="4" width="56.5546875" style="56" customWidth="1"/>
    <col min="5" max="5" width="14.109375" style="57" customWidth="1"/>
    <col min="6" max="6" width="12.5546875" style="57" customWidth="1"/>
    <col min="7" max="7" width="19.109375" style="57" customWidth="1"/>
    <col min="8" max="8" width="21.5546875" style="55" customWidth="1"/>
    <col min="9" max="9" width="19.77734375" style="58" customWidth="1"/>
    <col min="10" max="10" width="13.5546875" style="31" customWidth="1"/>
    <col min="11" max="11" width="20.21875" style="31" customWidth="1"/>
    <col min="12" max="20" width="20.6640625" style="31" customWidth="1"/>
    <col min="21" max="16384" width="8.88671875" style="31"/>
  </cols>
  <sheetData>
    <row r="1" spans="1:20" ht="27.6" customHeight="1" thickBot="1" x14ac:dyDescent="0.3">
      <c r="A1" s="114" t="s">
        <v>215</v>
      </c>
      <c r="B1" s="115"/>
      <c r="C1" s="115"/>
      <c r="D1" s="115"/>
      <c r="E1" s="115"/>
      <c r="F1" s="115"/>
      <c r="G1" s="115"/>
      <c r="H1" s="115"/>
      <c r="I1" s="28"/>
      <c r="J1" s="29"/>
      <c r="K1" s="29" t="s">
        <v>218</v>
      </c>
      <c r="L1" s="29"/>
      <c r="M1" s="29"/>
      <c r="N1" s="29"/>
      <c r="O1" s="29"/>
      <c r="P1" s="29"/>
      <c r="Q1" s="29"/>
      <c r="R1" s="29"/>
      <c r="S1" s="29"/>
      <c r="T1" s="30"/>
    </row>
    <row r="2" spans="1:20" ht="15.75" customHeight="1" x14ac:dyDescent="0.25">
      <c r="A2" s="116" t="s">
        <v>0</v>
      </c>
      <c r="B2" s="116" t="s">
        <v>1</v>
      </c>
      <c r="C2" s="116" t="s">
        <v>127</v>
      </c>
      <c r="D2" s="64"/>
      <c r="E2" s="116" t="s">
        <v>16</v>
      </c>
      <c r="F2" s="116" t="s">
        <v>5</v>
      </c>
      <c r="G2" s="116" t="s">
        <v>126</v>
      </c>
      <c r="H2" s="116" t="s">
        <v>164</v>
      </c>
      <c r="I2" s="76" t="s">
        <v>60</v>
      </c>
      <c r="J2" s="76" t="s">
        <v>57</v>
      </c>
      <c r="K2" s="32"/>
      <c r="L2" s="33"/>
      <c r="M2" s="33"/>
      <c r="N2" s="33"/>
      <c r="O2" s="33"/>
      <c r="P2" s="33"/>
      <c r="Q2" s="33"/>
      <c r="R2" s="33"/>
      <c r="S2" s="33"/>
      <c r="T2" s="34"/>
    </row>
    <row r="3" spans="1:20" ht="102.75" customHeight="1" thickBot="1" x14ac:dyDescent="0.3">
      <c r="A3" s="117"/>
      <c r="B3" s="117"/>
      <c r="C3" s="118"/>
      <c r="D3" s="65" t="s">
        <v>128</v>
      </c>
      <c r="E3" s="117" t="s">
        <v>16</v>
      </c>
      <c r="F3" s="117"/>
      <c r="G3" s="118"/>
      <c r="H3" s="117"/>
      <c r="I3" s="77"/>
      <c r="J3" s="77"/>
      <c r="K3" s="35" t="s">
        <v>15</v>
      </c>
      <c r="L3" s="36"/>
      <c r="M3" s="36"/>
      <c r="N3" s="36"/>
      <c r="O3" s="36"/>
      <c r="P3" s="36"/>
      <c r="Q3" s="36"/>
      <c r="R3" s="36"/>
      <c r="S3" s="36"/>
      <c r="T3" s="37"/>
    </row>
    <row r="4" spans="1:20" ht="69" customHeight="1" thickTop="1" thickBot="1" x14ac:dyDescent="0.3">
      <c r="A4" s="119" t="s">
        <v>74</v>
      </c>
      <c r="B4" s="101" t="s">
        <v>234</v>
      </c>
      <c r="C4" s="104" t="s">
        <v>159</v>
      </c>
      <c r="D4" s="105" t="s">
        <v>130</v>
      </c>
      <c r="E4" s="95" t="s">
        <v>117</v>
      </c>
      <c r="F4" s="132">
        <v>0</v>
      </c>
      <c r="G4" s="135">
        <v>0</v>
      </c>
      <c r="H4" s="137">
        <f>F4*G4</f>
        <v>0</v>
      </c>
      <c r="I4" s="83">
        <f>SUM(K6:T6)</f>
        <v>0</v>
      </c>
      <c r="J4" s="62" t="s">
        <v>18</v>
      </c>
      <c r="K4" s="70" t="s">
        <v>6</v>
      </c>
      <c r="L4" s="70" t="s">
        <v>54</v>
      </c>
      <c r="M4" s="70" t="s">
        <v>54</v>
      </c>
      <c r="N4" s="70" t="s">
        <v>54</v>
      </c>
      <c r="O4" s="70" t="s">
        <v>54</v>
      </c>
      <c r="P4" s="70" t="s">
        <v>54</v>
      </c>
      <c r="Q4" s="70" t="s">
        <v>54</v>
      </c>
      <c r="R4" s="70" t="s">
        <v>54</v>
      </c>
      <c r="S4" s="70" t="s">
        <v>54</v>
      </c>
      <c r="T4" s="70" t="s">
        <v>54</v>
      </c>
    </row>
    <row r="5" spans="1:20" ht="69" customHeight="1" thickTop="1" thickBot="1" x14ac:dyDescent="0.3">
      <c r="A5" s="120"/>
      <c r="B5" s="102"/>
      <c r="C5" s="104"/>
      <c r="D5" s="106"/>
      <c r="E5" s="96"/>
      <c r="F5" s="133"/>
      <c r="G5" s="136"/>
      <c r="H5" s="138"/>
      <c r="I5" s="84"/>
      <c r="J5" s="62" t="s">
        <v>49</v>
      </c>
      <c r="K5" s="61" t="str">
        <f>HLOOKUP('Contact Year 2 - Detail'!K4,'Labor Categories_W_PRICES'!$B$4:$AJ$18,2,FALSE)</f>
        <v>Junior Technician (example)</v>
      </c>
      <c r="L5" s="61" t="e">
        <f>HLOOKUP('Contact Year 2 - Detail'!L4,'Labor Categories_W_PRICES'!$B$4:$AJ$18,2,FALSE)</f>
        <v>#N/A</v>
      </c>
      <c r="M5" s="61" t="e">
        <f>HLOOKUP('Contact Year 2 - Detail'!M4,'Labor Categories_W_PRICES'!$B$4:$AJ$18,2,FALSE)</f>
        <v>#N/A</v>
      </c>
      <c r="N5" s="61" t="e">
        <f>HLOOKUP('Contact Year 2 - Detail'!N4,'Labor Categories_W_PRICES'!$B$4:$AJ$18,2,FALSE)</f>
        <v>#N/A</v>
      </c>
      <c r="O5" s="61" t="e">
        <f>HLOOKUP('Contact Year 2 - Detail'!O4,'Labor Categories_W_PRICES'!$B$4:$AJ$18,2,FALSE)</f>
        <v>#N/A</v>
      </c>
      <c r="P5" s="61" t="e">
        <f>HLOOKUP('Contact Year 2 - Detail'!P4,'Labor Categories_W_PRICES'!$B$4:$AJ$18,2,FALSE)</f>
        <v>#N/A</v>
      </c>
      <c r="Q5" s="61" t="e">
        <f>HLOOKUP('Contact Year 2 - Detail'!Q4,'Labor Categories_W_PRICES'!$B$4:$AJ$18,2,FALSE)</f>
        <v>#N/A</v>
      </c>
      <c r="R5" s="61" t="e">
        <f>HLOOKUP('Contact Year 2 - Detail'!R4,'Labor Categories_W_PRICES'!$B$4:$AJ$18,2,FALSE)</f>
        <v>#N/A</v>
      </c>
      <c r="S5" s="61" t="e">
        <f>HLOOKUP('Contact Year 2 - Detail'!S4,'Labor Categories_W_PRICES'!$B$4:$AJ$18,2,FALSE)</f>
        <v>#N/A</v>
      </c>
      <c r="T5" s="61" t="e">
        <f>HLOOKUP('Contact Year 2 - Detail'!T4,'Labor Categories_W_PRICES'!$B$4:$AJ$18,2,FALSE)</f>
        <v>#N/A</v>
      </c>
    </row>
    <row r="6" spans="1:20" ht="69" customHeight="1" thickTop="1" thickBot="1" x14ac:dyDescent="0.3">
      <c r="A6" s="121"/>
      <c r="B6" s="103"/>
      <c r="C6" s="104"/>
      <c r="D6" s="107"/>
      <c r="E6" s="97"/>
      <c r="F6" s="134"/>
      <c r="G6" s="136"/>
      <c r="H6" s="139"/>
      <c r="I6" s="85">
        <f>SUM(K6:T6)</f>
        <v>0</v>
      </c>
      <c r="J6" s="62" t="s">
        <v>55</v>
      </c>
      <c r="K6" s="61">
        <v>0</v>
      </c>
      <c r="L6" s="61" t="s">
        <v>56</v>
      </c>
      <c r="M6" s="61" t="s">
        <v>56</v>
      </c>
      <c r="N6" s="61" t="s">
        <v>56</v>
      </c>
      <c r="O6" s="61" t="s">
        <v>56</v>
      </c>
      <c r="P6" s="61" t="s">
        <v>56</v>
      </c>
      <c r="Q6" s="61" t="s">
        <v>56</v>
      </c>
      <c r="R6" s="61" t="s">
        <v>56</v>
      </c>
      <c r="S6" s="61" t="s">
        <v>56</v>
      </c>
      <c r="T6" s="61" t="s">
        <v>56</v>
      </c>
    </row>
    <row r="7" spans="1:20" ht="69" customHeight="1" thickTop="1" thickBot="1" x14ac:dyDescent="0.3">
      <c r="A7" s="119" t="s">
        <v>133</v>
      </c>
      <c r="B7" s="101" t="s">
        <v>235</v>
      </c>
      <c r="C7" s="104" t="s">
        <v>237</v>
      </c>
      <c r="D7" s="108"/>
      <c r="E7" s="95" t="s">
        <v>117</v>
      </c>
      <c r="F7" s="132">
        <v>0</v>
      </c>
      <c r="G7" s="135">
        <v>0</v>
      </c>
      <c r="H7" s="137">
        <f>F7*G7</f>
        <v>0</v>
      </c>
      <c r="I7" s="83">
        <f t="shared" ref="I7" si="0">SUM(K9:T9)</f>
        <v>0</v>
      </c>
      <c r="J7" s="62" t="s">
        <v>18</v>
      </c>
      <c r="K7" s="61" t="s">
        <v>6</v>
      </c>
      <c r="L7" s="61" t="s">
        <v>54</v>
      </c>
      <c r="M7" s="61" t="s">
        <v>54</v>
      </c>
      <c r="N7" s="61" t="s">
        <v>54</v>
      </c>
      <c r="O7" s="61" t="s">
        <v>54</v>
      </c>
      <c r="P7" s="61" t="s">
        <v>54</v>
      </c>
      <c r="Q7" s="61" t="s">
        <v>54</v>
      </c>
      <c r="R7" s="61" t="s">
        <v>54</v>
      </c>
      <c r="S7" s="61" t="s">
        <v>54</v>
      </c>
      <c r="T7" s="61" t="s">
        <v>54</v>
      </c>
    </row>
    <row r="8" spans="1:20" ht="69" customHeight="1" thickTop="1" thickBot="1" x14ac:dyDescent="0.3">
      <c r="A8" s="120"/>
      <c r="B8" s="102"/>
      <c r="C8" s="104"/>
      <c r="D8" s="109"/>
      <c r="E8" s="96"/>
      <c r="F8" s="133"/>
      <c r="G8" s="136"/>
      <c r="H8" s="138"/>
      <c r="I8" s="84"/>
      <c r="J8" s="62" t="s">
        <v>49</v>
      </c>
      <c r="K8" s="61" t="str">
        <f>HLOOKUP('Contact Year 2 - Detail'!K7,'Labor Categories_W_PRICES'!$B$4:$AJ$18,2,FALSE)</f>
        <v>Junior Technician (example)</v>
      </c>
      <c r="L8" s="61" t="e">
        <f>HLOOKUP('Contact Year 2 - Detail'!L7,'Labor Categories_W_PRICES'!$B$4:$AJ$18,2,FALSE)</f>
        <v>#N/A</v>
      </c>
      <c r="M8" s="61" t="e">
        <f>HLOOKUP('Contact Year 2 - Detail'!M7,'Labor Categories_W_PRICES'!$B$4:$AJ$18,2,FALSE)</f>
        <v>#N/A</v>
      </c>
      <c r="N8" s="61" t="e">
        <f>HLOOKUP('Contact Year 2 - Detail'!N7,'Labor Categories_W_PRICES'!$B$4:$AJ$18,2,FALSE)</f>
        <v>#N/A</v>
      </c>
      <c r="O8" s="61" t="e">
        <f>HLOOKUP('Contact Year 2 - Detail'!O7,'Labor Categories_W_PRICES'!$B$4:$AJ$18,2,FALSE)</f>
        <v>#N/A</v>
      </c>
      <c r="P8" s="61" t="e">
        <f>HLOOKUP('Contact Year 2 - Detail'!P7,'Labor Categories_W_PRICES'!$B$4:$AJ$18,2,FALSE)</f>
        <v>#N/A</v>
      </c>
      <c r="Q8" s="61" t="e">
        <f>HLOOKUP('Contact Year 2 - Detail'!Q7,'Labor Categories_W_PRICES'!$B$4:$AJ$18,2,FALSE)</f>
        <v>#N/A</v>
      </c>
      <c r="R8" s="61" t="e">
        <f>HLOOKUP('Contact Year 2 - Detail'!R7,'Labor Categories_W_PRICES'!$B$4:$AJ$18,2,FALSE)</f>
        <v>#N/A</v>
      </c>
      <c r="S8" s="61" t="e">
        <f>HLOOKUP('Contact Year 2 - Detail'!S7,'Labor Categories_W_PRICES'!$B$4:$AJ$18,2,FALSE)</f>
        <v>#N/A</v>
      </c>
      <c r="T8" s="61" t="e">
        <f>HLOOKUP('Contact Year 2 - Detail'!T7,'Labor Categories_W_PRICES'!$B$4:$AJ$18,2,FALSE)</f>
        <v>#N/A</v>
      </c>
    </row>
    <row r="9" spans="1:20" ht="69" customHeight="1" thickTop="1" thickBot="1" x14ac:dyDescent="0.3">
      <c r="A9" s="121"/>
      <c r="B9" s="103"/>
      <c r="C9" s="104"/>
      <c r="D9" s="110"/>
      <c r="E9" s="97"/>
      <c r="F9" s="133"/>
      <c r="G9" s="140"/>
      <c r="H9" s="139"/>
      <c r="I9" s="85">
        <f t="shared" ref="I9" si="1">SUM(K9:T9)</f>
        <v>0</v>
      </c>
      <c r="J9" s="62" t="s">
        <v>55</v>
      </c>
      <c r="K9" s="71">
        <v>0</v>
      </c>
      <c r="L9" s="71" t="s">
        <v>56</v>
      </c>
      <c r="M9" s="71" t="s">
        <v>56</v>
      </c>
      <c r="N9" s="71" t="s">
        <v>56</v>
      </c>
      <c r="O9" s="71" t="s">
        <v>56</v>
      </c>
      <c r="P9" s="71" t="s">
        <v>56</v>
      </c>
      <c r="Q9" s="71" t="s">
        <v>56</v>
      </c>
      <c r="R9" s="71" t="s">
        <v>56</v>
      </c>
      <c r="S9" s="71" t="s">
        <v>56</v>
      </c>
      <c r="T9" s="71" t="s">
        <v>56</v>
      </c>
    </row>
    <row r="10" spans="1:20" ht="69" customHeight="1" thickTop="1" thickBot="1" x14ac:dyDescent="0.3">
      <c r="A10" s="119" t="s">
        <v>134</v>
      </c>
      <c r="B10" s="101" t="s">
        <v>118</v>
      </c>
      <c r="C10" s="104" t="s">
        <v>220</v>
      </c>
      <c r="D10" s="108" t="s">
        <v>130</v>
      </c>
      <c r="E10" s="122" t="s">
        <v>119</v>
      </c>
      <c r="F10" s="111" t="s">
        <v>161</v>
      </c>
      <c r="G10" s="89" t="s">
        <v>162</v>
      </c>
      <c r="H10" s="78">
        <v>0</v>
      </c>
      <c r="I10" s="92">
        <f t="shared" ref="I10" si="2">SUM(K12:T12)</f>
        <v>0</v>
      </c>
      <c r="J10" s="38" t="s">
        <v>18</v>
      </c>
      <c r="K10" s="63" t="s">
        <v>6</v>
      </c>
      <c r="L10" s="63" t="s">
        <v>54</v>
      </c>
      <c r="M10" s="63" t="s">
        <v>54</v>
      </c>
      <c r="N10" s="63" t="s">
        <v>54</v>
      </c>
      <c r="O10" s="63" t="s">
        <v>54</v>
      </c>
      <c r="P10" s="63" t="s">
        <v>54</v>
      </c>
      <c r="Q10" s="63" t="s">
        <v>54</v>
      </c>
      <c r="R10" s="63" t="s">
        <v>54</v>
      </c>
      <c r="S10" s="63" t="s">
        <v>54</v>
      </c>
      <c r="T10" s="63" t="s">
        <v>54</v>
      </c>
    </row>
    <row r="11" spans="1:20" ht="69" customHeight="1" thickTop="1" thickBot="1" x14ac:dyDescent="0.3">
      <c r="A11" s="120"/>
      <c r="B11" s="102"/>
      <c r="C11" s="104"/>
      <c r="D11" s="109"/>
      <c r="E11" s="123"/>
      <c r="F11" s="112"/>
      <c r="G11" s="90"/>
      <c r="H11" s="79"/>
      <c r="I11" s="93"/>
      <c r="J11" s="38" t="s">
        <v>49</v>
      </c>
      <c r="K11" s="40" t="str">
        <f>HLOOKUP('Contact Year 2 - Detail'!K10,'Labor Categories_W_PRICES'!$B$4:$AJ$18,2,FALSE)</f>
        <v>Junior Technician (example)</v>
      </c>
      <c r="L11" s="40" t="e">
        <f>HLOOKUP('Contact Year 2 - Detail'!L10,'Labor Categories_W_PRICES'!$B$4:$AJ$18,2,FALSE)</f>
        <v>#N/A</v>
      </c>
      <c r="M11" s="40" t="e">
        <f>HLOOKUP('Contact Year 2 - Detail'!M10,'Labor Categories_W_PRICES'!$B$4:$AJ$18,2,FALSE)</f>
        <v>#N/A</v>
      </c>
      <c r="N11" s="40" t="e">
        <f>HLOOKUP('Contact Year 2 - Detail'!N10,'Labor Categories_W_PRICES'!$B$4:$AJ$18,2,FALSE)</f>
        <v>#N/A</v>
      </c>
      <c r="O11" s="40" t="e">
        <f>HLOOKUP('Contact Year 2 - Detail'!O10,'Labor Categories_W_PRICES'!$B$4:$AJ$18,2,FALSE)</f>
        <v>#N/A</v>
      </c>
      <c r="P11" s="40" t="e">
        <f>HLOOKUP('Contact Year 2 - Detail'!P10,'Labor Categories_W_PRICES'!$B$4:$AJ$18,2,FALSE)</f>
        <v>#N/A</v>
      </c>
      <c r="Q11" s="40" t="e">
        <f>HLOOKUP('Contact Year 2 - Detail'!Q10,'Labor Categories_W_PRICES'!$B$4:$AJ$18,2,FALSE)</f>
        <v>#N/A</v>
      </c>
      <c r="R11" s="40" t="e">
        <f>HLOOKUP('Contact Year 2 - Detail'!R10,'Labor Categories_W_PRICES'!$B$4:$AJ$18,2,FALSE)</f>
        <v>#N/A</v>
      </c>
      <c r="S11" s="40" t="e">
        <f>HLOOKUP('Contact Year 2 - Detail'!S10,'Labor Categories_W_PRICES'!$B$4:$AJ$18,2,FALSE)</f>
        <v>#N/A</v>
      </c>
      <c r="T11" s="40" t="e">
        <f>HLOOKUP('Contact Year 2 - Detail'!T10,'Labor Categories_W_PRICES'!$B$4:$AJ$18,2,FALSE)</f>
        <v>#N/A</v>
      </c>
    </row>
    <row r="12" spans="1:20" ht="69" customHeight="1" thickTop="1" thickBot="1" x14ac:dyDescent="0.3">
      <c r="A12" s="121"/>
      <c r="B12" s="103"/>
      <c r="C12" s="104"/>
      <c r="D12" s="110"/>
      <c r="E12" s="124"/>
      <c r="F12" s="113"/>
      <c r="G12" s="91"/>
      <c r="H12" s="79"/>
      <c r="I12" s="94">
        <f t="shared" ref="I12" si="3">SUM(K12:T12)</f>
        <v>0</v>
      </c>
      <c r="J12" s="41" t="s">
        <v>55</v>
      </c>
      <c r="K12" s="63">
        <v>0</v>
      </c>
      <c r="L12" s="42" t="s">
        <v>132</v>
      </c>
      <c r="M12" s="42" t="s">
        <v>132</v>
      </c>
      <c r="N12" s="42" t="s">
        <v>132</v>
      </c>
      <c r="O12" s="42" t="s">
        <v>132</v>
      </c>
      <c r="P12" s="42" t="s">
        <v>132</v>
      </c>
      <c r="Q12" s="42" t="s">
        <v>132</v>
      </c>
      <c r="R12" s="42" t="s">
        <v>132</v>
      </c>
      <c r="S12" s="42" t="s">
        <v>132</v>
      </c>
      <c r="T12" s="42" t="s">
        <v>132</v>
      </c>
    </row>
    <row r="13" spans="1:20" ht="69" customHeight="1" thickTop="1" thickBot="1" x14ac:dyDescent="0.3">
      <c r="A13" s="119" t="s">
        <v>153</v>
      </c>
      <c r="B13" s="101" t="s">
        <v>217</v>
      </c>
      <c r="C13" s="104" t="s">
        <v>221</v>
      </c>
      <c r="D13" s="108" t="s">
        <v>130</v>
      </c>
      <c r="E13" s="95" t="s">
        <v>119</v>
      </c>
      <c r="F13" s="99">
        <v>1</v>
      </c>
      <c r="G13" s="78">
        <v>0</v>
      </c>
      <c r="H13" s="80">
        <f t="shared" ref="H13:H22" si="4">F13*G13</f>
        <v>0</v>
      </c>
      <c r="I13" s="86">
        <f t="shared" ref="I13" si="5">SUM(K15:T15)</f>
        <v>0</v>
      </c>
      <c r="J13" s="38" t="s">
        <v>18</v>
      </c>
      <c r="K13" s="72" t="s">
        <v>6</v>
      </c>
      <c r="L13" s="72" t="s">
        <v>54</v>
      </c>
      <c r="M13" s="72" t="s">
        <v>54</v>
      </c>
      <c r="N13" s="72" t="s">
        <v>54</v>
      </c>
      <c r="O13" s="72" t="s">
        <v>54</v>
      </c>
      <c r="P13" s="72" t="s">
        <v>54</v>
      </c>
      <c r="Q13" s="72" t="s">
        <v>54</v>
      </c>
      <c r="R13" s="72" t="s">
        <v>54</v>
      </c>
      <c r="S13" s="72" t="s">
        <v>54</v>
      </c>
      <c r="T13" s="72" t="s">
        <v>54</v>
      </c>
    </row>
    <row r="14" spans="1:20" ht="69" customHeight="1" thickTop="1" thickBot="1" x14ac:dyDescent="0.3">
      <c r="A14" s="120"/>
      <c r="B14" s="102"/>
      <c r="C14" s="104"/>
      <c r="D14" s="109"/>
      <c r="E14" s="96"/>
      <c r="F14" s="99"/>
      <c r="G14" s="79"/>
      <c r="H14" s="81"/>
      <c r="I14" s="87"/>
      <c r="J14" s="38" t="s">
        <v>49</v>
      </c>
      <c r="K14" s="40" t="str">
        <f>HLOOKUP('Contact Year 2 - Detail'!K13,'Labor Categories_W_PRICES'!$B$4:$AJ$18,2,FALSE)</f>
        <v>Junior Technician (example)</v>
      </c>
      <c r="L14" s="40" t="e">
        <f>HLOOKUP('Contact Year 2 - Detail'!L13,'Labor Categories_W_PRICES'!$B$4:$AJ$18,2,FALSE)</f>
        <v>#N/A</v>
      </c>
      <c r="M14" s="40" t="e">
        <f>HLOOKUP('Contact Year 2 - Detail'!M13,'Labor Categories_W_PRICES'!$B$4:$AJ$18,2,FALSE)</f>
        <v>#N/A</v>
      </c>
      <c r="N14" s="40" t="e">
        <f>HLOOKUP('Contact Year 2 - Detail'!N13,'Labor Categories_W_PRICES'!$B$4:$AJ$18,2,FALSE)</f>
        <v>#N/A</v>
      </c>
      <c r="O14" s="40" t="e">
        <f>HLOOKUP('Contact Year 2 - Detail'!O13,'Labor Categories_W_PRICES'!$B$4:$AJ$18,2,FALSE)</f>
        <v>#N/A</v>
      </c>
      <c r="P14" s="40" t="e">
        <f>HLOOKUP('Contact Year 2 - Detail'!P13,'Labor Categories_W_PRICES'!$B$4:$AJ$18,2,FALSE)</f>
        <v>#N/A</v>
      </c>
      <c r="Q14" s="40" t="e">
        <f>HLOOKUP('Contact Year 2 - Detail'!Q13,'Labor Categories_W_PRICES'!$B$4:$AJ$18,2,FALSE)</f>
        <v>#N/A</v>
      </c>
      <c r="R14" s="40" t="e">
        <f>HLOOKUP('Contact Year 2 - Detail'!R13,'Labor Categories_W_PRICES'!$B$4:$AJ$18,2,FALSE)</f>
        <v>#N/A</v>
      </c>
      <c r="S14" s="40" t="e">
        <f>HLOOKUP('Contact Year 2 - Detail'!S13,'Labor Categories_W_PRICES'!$B$4:$AJ$18,2,FALSE)</f>
        <v>#N/A</v>
      </c>
      <c r="T14" s="40" t="e">
        <f>HLOOKUP('Contact Year 2 - Detail'!T13,'Labor Categories_W_PRICES'!$B$4:$AJ$18,2,FALSE)</f>
        <v>#N/A</v>
      </c>
    </row>
    <row r="15" spans="1:20" ht="69" customHeight="1" thickTop="1" thickBot="1" x14ac:dyDescent="0.3">
      <c r="A15" s="121"/>
      <c r="B15" s="103"/>
      <c r="C15" s="104"/>
      <c r="D15" s="110"/>
      <c r="E15" s="97"/>
      <c r="F15" s="100"/>
      <c r="G15" s="79"/>
      <c r="H15" s="82"/>
      <c r="I15" s="88">
        <f t="shared" ref="I15" si="6">SUM(K15:T15)</f>
        <v>0</v>
      </c>
      <c r="J15" s="41" t="s">
        <v>55</v>
      </c>
      <c r="K15" s="72">
        <v>0</v>
      </c>
      <c r="L15" s="42" t="s">
        <v>132</v>
      </c>
      <c r="M15" s="42" t="s">
        <v>132</v>
      </c>
      <c r="N15" s="42" t="s">
        <v>132</v>
      </c>
      <c r="O15" s="42" t="s">
        <v>132</v>
      </c>
      <c r="P15" s="42" t="s">
        <v>132</v>
      </c>
      <c r="Q15" s="42" t="s">
        <v>132</v>
      </c>
      <c r="R15" s="42" t="s">
        <v>132</v>
      </c>
      <c r="S15" s="42" t="s">
        <v>132</v>
      </c>
      <c r="T15" s="42" t="s">
        <v>132</v>
      </c>
    </row>
    <row r="16" spans="1:20" ht="69" customHeight="1" thickTop="1" thickBot="1" x14ac:dyDescent="0.3">
      <c r="A16" s="119" t="s">
        <v>75</v>
      </c>
      <c r="B16" s="101" t="s">
        <v>121</v>
      </c>
      <c r="C16" s="125" t="s">
        <v>160</v>
      </c>
      <c r="D16" s="108" t="s">
        <v>130</v>
      </c>
      <c r="E16" s="95" t="s">
        <v>119</v>
      </c>
      <c r="F16" s="98">
        <v>1</v>
      </c>
      <c r="G16" s="78">
        <v>0</v>
      </c>
      <c r="H16" s="80">
        <f>F16*G16</f>
        <v>0</v>
      </c>
      <c r="I16" s="92">
        <f t="shared" ref="I16" si="7">SUM(K18:T18)</f>
        <v>0</v>
      </c>
      <c r="J16" s="38" t="s">
        <v>18</v>
      </c>
      <c r="K16" s="63" t="s">
        <v>6</v>
      </c>
      <c r="L16" s="63" t="s">
        <v>54</v>
      </c>
      <c r="M16" s="63" t="s">
        <v>54</v>
      </c>
      <c r="N16" s="63" t="s">
        <v>54</v>
      </c>
      <c r="O16" s="63" t="s">
        <v>54</v>
      </c>
      <c r="P16" s="63" t="s">
        <v>54</v>
      </c>
      <c r="Q16" s="63" t="s">
        <v>54</v>
      </c>
      <c r="R16" s="63" t="s">
        <v>54</v>
      </c>
      <c r="S16" s="63" t="s">
        <v>54</v>
      </c>
      <c r="T16" s="63" t="s">
        <v>54</v>
      </c>
    </row>
    <row r="17" spans="1:20" ht="69" customHeight="1" thickTop="1" thickBot="1" x14ac:dyDescent="0.3">
      <c r="A17" s="120"/>
      <c r="B17" s="102"/>
      <c r="C17" s="125"/>
      <c r="D17" s="109"/>
      <c r="E17" s="96"/>
      <c r="F17" s="99"/>
      <c r="G17" s="79"/>
      <c r="H17" s="81"/>
      <c r="I17" s="93"/>
      <c r="J17" s="38" t="s">
        <v>49</v>
      </c>
      <c r="K17" s="40" t="str">
        <f>HLOOKUP('Contact Year 2 - Detail'!K16,'Labor Categories_W_PRICES'!$B$4:$AJ$18,2,FALSE)</f>
        <v>Junior Technician (example)</v>
      </c>
      <c r="L17" s="40" t="e">
        <f>HLOOKUP('Contact Year 2 - Detail'!L16,'Labor Categories_W_PRICES'!$B$4:$AJ$18,2,FALSE)</f>
        <v>#N/A</v>
      </c>
      <c r="M17" s="40" t="e">
        <f>HLOOKUP('Contact Year 2 - Detail'!M16,'Labor Categories_W_PRICES'!$B$4:$AJ$18,2,FALSE)</f>
        <v>#N/A</v>
      </c>
      <c r="N17" s="40" t="e">
        <f>HLOOKUP('Contact Year 2 - Detail'!N16,'Labor Categories_W_PRICES'!$B$4:$AJ$18,2,FALSE)</f>
        <v>#N/A</v>
      </c>
      <c r="O17" s="40" t="e">
        <f>HLOOKUP('Contact Year 2 - Detail'!O16,'Labor Categories_W_PRICES'!$B$4:$AJ$18,2,FALSE)</f>
        <v>#N/A</v>
      </c>
      <c r="P17" s="40" t="e">
        <f>HLOOKUP('Contact Year 2 - Detail'!P16,'Labor Categories_W_PRICES'!$B$4:$AJ$18,2,FALSE)</f>
        <v>#N/A</v>
      </c>
      <c r="Q17" s="40" t="e">
        <f>HLOOKUP('Contact Year 2 - Detail'!Q16,'Labor Categories_W_PRICES'!$B$4:$AJ$18,2,FALSE)</f>
        <v>#N/A</v>
      </c>
      <c r="R17" s="40" t="e">
        <f>HLOOKUP('Contact Year 2 - Detail'!R16,'Labor Categories_W_PRICES'!$B$4:$AJ$18,2,FALSE)</f>
        <v>#N/A</v>
      </c>
      <c r="S17" s="40" t="e">
        <f>HLOOKUP('Contact Year 2 - Detail'!S16,'Labor Categories_W_PRICES'!$B$4:$AJ$18,2,FALSE)</f>
        <v>#N/A</v>
      </c>
      <c r="T17" s="40" t="e">
        <f>HLOOKUP('Contact Year 2 - Detail'!T16,'Labor Categories_W_PRICES'!$B$4:$AJ$18,2,FALSE)</f>
        <v>#N/A</v>
      </c>
    </row>
    <row r="18" spans="1:20" ht="69" customHeight="1" thickTop="1" thickBot="1" x14ac:dyDescent="0.3">
      <c r="A18" s="121"/>
      <c r="B18" s="103"/>
      <c r="C18" s="125" t="s">
        <v>130</v>
      </c>
      <c r="D18" s="110"/>
      <c r="E18" s="97"/>
      <c r="F18" s="100"/>
      <c r="G18" s="79"/>
      <c r="H18" s="82"/>
      <c r="I18" s="94">
        <f t="shared" ref="I18" si="8">SUM(K18:T18)</f>
        <v>0</v>
      </c>
      <c r="J18" s="41" t="s">
        <v>55</v>
      </c>
      <c r="K18" s="63">
        <v>0</v>
      </c>
      <c r="L18" s="42" t="s">
        <v>132</v>
      </c>
      <c r="M18" s="42" t="s">
        <v>132</v>
      </c>
      <c r="N18" s="42" t="s">
        <v>132</v>
      </c>
      <c r="O18" s="42" t="s">
        <v>132</v>
      </c>
      <c r="P18" s="42" t="s">
        <v>132</v>
      </c>
      <c r="Q18" s="42" t="s">
        <v>132</v>
      </c>
      <c r="R18" s="42" t="s">
        <v>132</v>
      </c>
      <c r="S18" s="42" t="s">
        <v>132</v>
      </c>
      <c r="T18" s="42" t="s">
        <v>132</v>
      </c>
    </row>
    <row r="19" spans="1:20" ht="69" customHeight="1" thickTop="1" thickBot="1" x14ac:dyDescent="0.3">
      <c r="A19" s="119" t="s">
        <v>76</v>
      </c>
      <c r="B19" s="101" t="s">
        <v>120</v>
      </c>
      <c r="C19" s="125" t="s">
        <v>219</v>
      </c>
      <c r="D19" s="108" t="s">
        <v>130</v>
      </c>
      <c r="E19" s="95" t="s">
        <v>119</v>
      </c>
      <c r="F19" s="98">
        <v>1</v>
      </c>
      <c r="G19" s="78">
        <v>0</v>
      </c>
      <c r="H19" s="80">
        <f>F19*G19</f>
        <v>0</v>
      </c>
      <c r="I19" s="92">
        <f t="shared" ref="I19" si="9">SUM(K21:T21)</f>
        <v>0</v>
      </c>
      <c r="J19" s="38" t="s">
        <v>18</v>
      </c>
      <c r="K19" s="63" t="s">
        <v>6</v>
      </c>
      <c r="L19" s="63" t="s">
        <v>54</v>
      </c>
      <c r="M19" s="63" t="s">
        <v>54</v>
      </c>
      <c r="N19" s="63" t="s">
        <v>54</v>
      </c>
      <c r="O19" s="63" t="s">
        <v>54</v>
      </c>
      <c r="P19" s="63" t="s">
        <v>54</v>
      </c>
      <c r="Q19" s="63" t="s">
        <v>54</v>
      </c>
      <c r="R19" s="63" t="s">
        <v>54</v>
      </c>
      <c r="S19" s="63" t="s">
        <v>54</v>
      </c>
      <c r="T19" s="63" t="s">
        <v>54</v>
      </c>
    </row>
    <row r="20" spans="1:20" ht="69" customHeight="1" thickTop="1" thickBot="1" x14ac:dyDescent="0.3">
      <c r="A20" s="120"/>
      <c r="B20" s="102"/>
      <c r="C20" s="125"/>
      <c r="D20" s="109"/>
      <c r="E20" s="96"/>
      <c r="F20" s="99"/>
      <c r="G20" s="79"/>
      <c r="H20" s="81"/>
      <c r="I20" s="93"/>
      <c r="J20" s="38" t="s">
        <v>49</v>
      </c>
      <c r="K20" s="40" t="str">
        <f>HLOOKUP('Contact Year 2 - Detail'!K19,'Labor Categories_W_PRICES'!$B$4:$AJ$18,2,FALSE)</f>
        <v>Junior Technician (example)</v>
      </c>
      <c r="L20" s="40" t="e">
        <f>HLOOKUP('Contact Year 2 - Detail'!L19,'Labor Categories_W_PRICES'!$B$4:$AJ$18,2,FALSE)</f>
        <v>#N/A</v>
      </c>
      <c r="M20" s="40" t="e">
        <f>HLOOKUP('Contact Year 2 - Detail'!M19,'Labor Categories_W_PRICES'!$B$4:$AJ$18,2,FALSE)</f>
        <v>#N/A</v>
      </c>
      <c r="N20" s="40" t="e">
        <f>HLOOKUP('Contact Year 2 - Detail'!N19,'Labor Categories_W_PRICES'!$B$4:$AJ$18,2,FALSE)</f>
        <v>#N/A</v>
      </c>
      <c r="O20" s="40" t="e">
        <f>HLOOKUP('Contact Year 2 - Detail'!O19,'Labor Categories_W_PRICES'!$B$4:$AJ$18,2,FALSE)</f>
        <v>#N/A</v>
      </c>
      <c r="P20" s="40" t="e">
        <f>HLOOKUP('Contact Year 2 - Detail'!P19,'Labor Categories_W_PRICES'!$B$4:$AJ$18,2,FALSE)</f>
        <v>#N/A</v>
      </c>
      <c r="Q20" s="40" t="e">
        <f>HLOOKUP('Contact Year 2 - Detail'!Q19,'Labor Categories_W_PRICES'!$B$4:$AJ$18,2,FALSE)</f>
        <v>#N/A</v>
      </c>
      <c r="R20" s="40" t="e">
        <f>HLOOKUP('Contact Year 2 - Detail'!R19,'Labor Categories_W_PRICES'!$B$4:$AJ$18,2,FALSE)</f>
        <v>#N/A</v>
      </c>
      <c r="S20" s="40" t="e">
        <f>HLOOKUP('Contact Year 2 - Detail'!S19,'Labor Categories_W_PRICES'!$B$4:$AJ$18,2,FALSE)</f>
        <v>#N/A</v>
      </c>
      <c r="T20" s="40" t="e">
        <f>HLOOKUP('Contact Year 2 - Detail'!T19,'Labor Categories_W_PRICES'!$B$4:$AJ$18,2,FALSE)</f>
        <v>#N/A</v>
      </c>
    </row>
    <row r="21" spans="1:20" ht="69" customHeight="1" thickTop="1" thickBot="1" x14ac:dyDescent="0.3">
      <c r="A21" s="121"/>
      <c r="B21" s="103"/>
      <c r="C21" s="125"/>
      <c r="D21" s="110" t="s">
        <v>130</v>
      </c>
      <c r="E21" s="97"/>
      <c r="F21" s="100"/>
      <c r="G21" s="79"/>
      <c r="H21" s="82"/>
      <c r="I21" s="94">
        <f t="shared" ref="I21" si="10">SUM(K21:T21)</f>
        <v>0</v>
      </c>
      <c r="J21" s="41" t="s">
        <v>55</v>
      </c>
      <c r="K21" s="63">
        <v>0</v>
      </c>
      <c r="L21" s="42" t="s">
        <v>132</v>
      </c>
      <c r="M21" s="42" t="s">
        <v>132</v>
      </c>
      <c r="N21" s="42" t="s">
        <v>132</v>
      </c>
      <c r="O21" s="42" t="s">
        <v>132</v>
      </c>
      <c r="P21" s="42" t="s">
        <v>132</v>
      </c>
      <c r="Q21" s="42" t="s">
        <v>132</v>
      </c>
      <c r="R21" s="42" t="s">
        <v>132</v>
      </c>
      <c r="S21" s="42" t="s">
        <v>132</v>
      </c>
      <c r="T21" s="42" t="s">
        <v>132</v>
      </c>
    </row>
    <row r="22" spans="1:20" ht="69" customHeight="1" thickTop="1" thickBot="1" x14ac:dyDescent="0.3">
      <c r="A22" s="119" t="s">
        <v>77</v>
      </c>
      <c r="B22" s="101" t="s">
        <v>125</v>
      </c>
      <c r="C22" s="125" t="s">
        <v>163</v>
      </c>
      <c r="D22" s="108" t="s">
        <v>130</v>
      </c>
      <c r="E22" s="129" t="s">
        <v>119</v>
      </c>
      <c r="F22" s="132">
        <v>0</v>
      </c>
      <c r="G22" s="141">
        <v>0</v>
      </c>
      <c r="H22" s="137">
        <f t="shared" si="4"/>
        <v>0</v>
      </c>
      <c r="I22" s="83">
        <f t="shared" ref="I22" si="11">SUM(K24:T24)</f>
        <v>0</v>
      </c>
      <c r="J22" s="62" t="s">
        <v>18</v>
      </c>
      <c r="K22" s="70" t="s">
        <v>6</v>
      </c>
      <c r="L22" s="70" t="s">
        <v>54</v>
      </c>
      <c r="M22" s="70" t="s">
        <v>54</v>
      </c>
      <c r="N22" s="70" t="s">
        <v>54</v>
      </c>
      <c r="O22" s="70" t="s">
        <v>54</v>
      </c>
      <c r="P22" s="70" t="s">
        <v>54</v>
      </c>
      <c r="Q22" s="70" t="s">
        <v>54</v>
      </c>
      <c r="R22" s="70" t="s">
        <v>54</v>
      </c>
      <c r="S22" s="70" t="s">
        <v>54</v>
      </c>
      <c r="T22" s="70" t="s">
        <v>54</v>
      </c>
    </row>
    <row r="23" spans="1:20" ht="69" customHeight="1" thickTop="1" thickBot="1" x14ac:dyDescent="0.3">
      <c r="A23" s="120"/>
      <c r="B23" s="102"/>
      <c r="C23" s="125"/>
      <c r="D23" s="109"/>
      <c r="E23" s="130"/>
      <c r="F23" s="133"/>
      <c r="G23" s="142"/>
      <c r="H23" s="138"/>
      <c r="I23" s="84"/>
      <c r="J23" s="62" t="s">
        <v>49</v>
      </c>
      <c r="K23" s="61" t="str">
        <f>HLOOKUP('Contact Year 2 - Detail'!K22,'Labor Categories_W_PRICES'!$B$4:$AJ$18,2,FALSE)</f>
        <v>Junior Technician (example)</v>
      </c>
      <c r="L23" s="61" t="e">
        <f>HLOOKUP('Contact Year 2 - Detail'!L22,'Labor Categories_W_PRICES'!$B$4:$AJ$18,2,FALSE)</f>
        <v>#N/A</v>
      </c>
      <c r="M23" s="61" t="e">
        <f>HLOOKUP('Contact Year 2 - Detail'!M22,'Labor Categories_W_PRICES'!$B$4:$AJ$18,2,FALSE)</f>
        <v>#N/A</v>
      </c>
      <c r="N23" s="61" t="e">
        <f>HLOOKUP('Contact Year 2 - Detail'!N22,'Labor Categories_W_PRICES'!$B$4:$AJ$18,2,FALSE)</f>
        <v>#N/A</v>
      </c>
      <c r="O23" s="61" t="e">
        <f>HLOOKUP('Contact Year 2 - Detail'!O22,'Labor Categories_W_PRICES'!$B$4:$AJ$18,2,FALSE)</f>
        <v>#N/A</v>
      </c>
      <c r="P23" s="61" t="e">
        <f>HLOOKUP('Contact Year 2 - Detail'!P22,'Labor Categories_W_PRICES'!$B$4:$AJ$18,2,FALSE)</f>
        <v>#N/A</v>
      </c>
      <c r="Q23" s="61" t="e">
        <f>HLOOKUP('Contact Year 2 - Detail'!Q22,'Labor Categories_W_PRICES'!$B$4:$AJ$18,2,FALSE)</f>
        <v>#N/A</v>
      </c>
      <c r="R23" s="61" t="e">
        <f>HLOOKUP('Contact Year 2 - Detail'!R22,'Labor Categories_W_PRICES'!$B$4:$AJ$18,2,FALSE)</f>
        <v>#N/A</v>
      </c>
      <c r="S23" s="61" t="e">
        <f>HLOOKUP('Contact Year 2 - Detail'!S22,'Labor Categories_W_PRICES'!$B$4:$AJ$18,2,FALSE)</f>
        <v>#N/A</v>
      </c>
      <c r="T23" s="61" t="e">
        <f>HLOOKUP('Contact Year 2 - Detail'!T22,'Labor Categories_W_PRICES'!$B$4:$AJ$18,2,FALSE)</f>
        <v>#N/A</v>
      </c>
    </row>
    <row r="24" spans="1:20" ht="69" customHeight="1" thickTop="1" thickBot="1" x14ac:dyDescent="0.3">
      <c r="A24" s="121"/>
      <c r="B24" s="103"/>
      <c r="C24" s="125"/>
      <c r="D24" s="110"/>
      <c r="E24" s="131"/>
      <c r="F24" s="133"/>
      <c r="G24" s="142"/>
      <c r="H24" s="139"/>
      <c r="I24" s="85">
        <f t="shared" ref="I24" si="12">SUM(K24:T24)</f>
        <v>0</v>
      </c>
      <c r="J24" s="62" t="s">
        <v>55</v>
      </c>
      <c r="K24" s="71">
        <v>0</v>
      </c>
      <c r="L24" s="71" t="s">
        <v>56</v>
      </c>
      <c r="M24" s="71" t="s">
        <v>56</v>
      </c>
      <c r="N24" s="71" t="s">
        <v>56</v>
      </c>
      <c r="O24" s="71" t="s">
        <v>56</v>
      </c>
      <c r="P24" s="71" t="s">
        <v>56</v>
      </c>
      <c r="Q24" s="71" t="s">
        <v>56</v>
      </c>
      <c r="R24" s="71" t="s">
        <v>56</v>
      </c>
      <c r="S24" s="71" t="s">
        <v>56</v>
      </c>
      <c r="T24" s="71" t="s">
        <v>56</v>
      </c>
    </row>
    <row r="25" spans="1:20" ht="69" customHeight="1" thickTop="1" thickBot="1" x14ac:dyDescent="0.3">
      <c r="A25" s="119" t="s">
        <v>154</v>
      </c>
      <c r="B25" s="101" t="s">
        <v>122</v>
      </c>
      <c r="C25" s="125" t="s">
        <v>238</v>
      </c>
      <c r="D25" s="108" t="s">
        <v>130</v>
      </c>
      <c r="E25" s="126" t="s">
        <v>119</v>
      </c>
      <c r="F25" s="111" t="s">
        <v>161</v>
      </c>
      <c r="G25" s="89" t="s">
        <v>162</v>
      </c>
      <c r="H25" s="78">
        <v>0</v>
      </c>
      <c r="I25" s="92">
        <f t="shared" ref="I25" si="13">SUM(K27:T27)</f>
        <v>0</v>
      </c>
      <c r="J25" s="38" t="s">
        <v>18</v>
      </c>
      <c r="K25" s="63" t="s">
        <v>6</v>
      </c>
      <c r="L25" s="63" t="s">
        <v>54</v>
      </c>
      <c r="M25" s="63" t="s">
        <v>54</v>
      </c>
      <c r="N25" s="63" t="s">
        <v>54</v>
      </c>
      <c r="O25" s="63" t="s">
        <v>54</v>
      </c>
      <c r="P25" s="63" t="s">
        <v>54</v>
      </c>
      <c r="Q25" s="63" t="s">
        <v>54</v>
      </c>
      <c r="R25" s="63" t="s">
        <v>54</v>
      </c>
      <c r="S25" s="63" t="s">
        <v>54</v>
      </c>
      <c r="T25" s="63" t="s">
        <v>54</v>
      </c>
    </row>
    <row r="26" spans="1:20" ht="69" customHeight="1" thickTop="1" thickBot="1" x14ac:dyDescent="0.3">
      <c r="A26" s="120"/>
      <c r="B26" s="102"/>
      <c r="C26" s="125"/>
      <c r="D26" s="109"/>
      <c r="E26" s="127"/>
      <c r="F26" s="112"/>
      <c r="G26" s="90"/>
      <c r="H26" s="79"/>
      <c r="I26" s="93"/>
      <c r="J26" s="38" t="s">
        <v>49</v>
      </c>
      <c r="K26" s="40" t="str">
        <f>HLOOKUP('Contact Year 2 - Detail'!K25,'Labor Categories_W_PRICES'!$B$4:$AJ$18,2,FALSE)</f>
        <v>Junior Technician (example)</v>
      </c>
      <c r="L26" s="40" t="e">
        <f>HLOOKUP('Contact Year 2 - Detail'!L25,'Labor Categories_W_PRICES'!$B$4:$AJ$18,2,FALSE)</f>
        <v>#N/A</v>
      </c>
      <c r="M26" s="40" t="e">
        <f>HLOOKUP('Contact Year 2 - Detail'!M25,'Labor Categories_W_PRICES'!$B$4:$AJ$18,2,FALSE)</f>
        <v>#N/A</v>
      </c>
      <c r="N26" s="40" t="e">
        <f>HLOOKUP('Contact Year 2 - Detail'!N25,'Labor Categories_W_PRICES'!$B$4:$AJ$18,2,FALSE)</f>
        <v>#N/A</v>
      </c>
      <c r="O26" s="40" t="e">
        <f>HLOOKUP('Contact Year 2 - Detail'!O25,'Labor Categories_W_PRICES'!$B$4:$AJ$18,2,FALSE)</f>
        <v>#N/A</v>
      </c>
      <c r="P26" s="40" t="e">
        <f>HLOOKUP('Contact Year 2 - Detail'!P25,'Labor Categories_W_PRICES'!$B$4:$AJ$18,2,FALSE)</f>
        <v>#N/A</v>
      </c>
      <c r="Q26" s="40" t="e">
        <f>HLOOKUP('Contact Year 2 - Detail'!Q25,'Labor Categories_W_PRICES'!$B$4:$AJ$18,2,FALSE)</f>
        <v>#N/A</v>
      </c>
      <c r="R26" s="40" t="e">
        <f>HLOOKUP('Contact Year 2 - Detail'!R25,'Labor Categories_W_PRICES'!$B$4:$AJ$18,2,FALSE)</f>
        <v>#N/A</v>
      </c>
      <c r="S26" s="40" t="e">
        <f>HLOOKUP('Contact Year 2 - Detail'!S25,'Labor Categories_W_PRICES'!$B$4:$AJ$18,2,FALSE)</f>
        <v>#N/A</v>
      </c>
      <c r="T26" s="40" t="e">
        <f>HLOOKUP('Contact Year 2 - Detail'!T25,'Labor Categories_W_PRICES'!$B$4:$AJ$18,2,FALSE)</f>
        <v>#N/A</v>
      </c>
    </row>
    <row r="27" spans="1:20" ht="69" customHeight="1" thickTop="1" thickBot="1" x14ac:dyDescent="0.3">
      <c r="A27" s="121"/>
      <c r="B27" s="103"/>
      <c r="C27" s="125"/>
      <c r="D27" s="110"/>
      <c r="E27" s="128"/>
      <c r="F27" s="113"/>
      <c r="G27" s="91"/>
      <c r="H27" s="79"/>
      <c r="I27" s="94">
        <f t="shared" ref="I27" si="14">SUM(K27:T27)</f>
        <v>0</v>
      </c>
      <c r="J27" s="41" t="s">
        <v>55</v>
      </c>
      <c r="K27" s="63">
        <v>0</v>
      </c>
      <c r="L27" s="42" t="s">
        <v>132</v>
      </c>
      <c r="M27" s="42" t="s">
        <v>132</v>
      </c>
      <c r="N27" s="42" t="s">
        <v>132</v>
      </c>
      <c r="O27" s="42" t="s">
        <v>132</v>
      </c>
      <c r="P27" s="42" t="s">
        <v>132</v>
      </c>
      <c r="Q27" s="42" t="s">
        <v>132</v>
      </c>
      <c r="R27" s="42" t="s">
        <v>132</v>
      </c>
      <c r="S27" s="42" t="s">
        <v>132</v>
      </c>
      <c r="T27" s="42" t="s">
        <v>132</v>
      </c>
    </row>
    <row r="28" spans="1:20" ht="69" customHeight="1" thickTop="1" thickBot="1" x14ac:dyDescent="0.3">
      <c r="A28" s="119" t="s">
        <v>158</v>
      </c>
      <c r="B28" s="101" t="s">
        <v>123</v>
      </c>
      <c r="C28" s="125" t="s">
        <v>222</v>
      </c>
      <c r="D28" s="108" t="s">
        <v>130</v>
      </c>
      <c r="E28" s="129" t="s">
        <v>119</v>
      </c>
      <c r="F28" s="99">
        <v>1</v>
      </c>
      <c r="G28" s="78">
        <v>0</v>
      </c>
      <c r="H28" s="80">
        <f>F28*G28</f>
        <v>0</v>
      </c>
      <c r="I28" s="86">
        <f t="shared" ref="I28" si="15">SUM(K30:T30)</f>
        <v>0</v>
      </c>
      <c r="J28" s="38" t="s">
        <v>18</v>
      </c>
      <c r="K28" s="73" t="s">
        <v>6</v>
      </c>
      <c r="L28" s="73" t="s">
        <v>54</v>
      </c>
      <c r="M28" s="73" t="s">
        <v>54</v>
      </c>
      <c r="N28" s="73" t="s">
        <v>54</v>
      </c>
      <c r="O28" s="73" t="s">
        <v>54</v>
      </c>
      <c r="P28" s="73" t="s">
        <v>54</v>
      </c>
      <c r="Q28" s="73" t="s">
        <v>54</v>
      </c>
      <c r="R28" s="73" t="s">
        <v>54</v>
      </c>
      <c r="S28" s="73" t="s">
        <v>54</v>
      </c>
      <c r="T28" s="73" t="s">
        <v>54</v>
      </c>
    </row>
    <row r="29" spans="1:20" ht="69" customHeight="1" thickTop="1" thickBot="1" x14ac:dyDescent="0.3">
      <c r="A29" s="120"/>
      <c r="B29" s="102"/>
      <c r="C29" s="125"/>
      <c r="D29" s="109"/>
      <c r="E29" s="130"/>
      <c r="F29" s="99"/>
      <c r="G29" s="79"/>
      <c r="H29" s="81"/>
      <c r="I29" s="87"/>
      <c r="J29" s="38" t="s">
        <v>49</v>
      </c>
      <c r="K29" s="40" t="str">
        <f>HLOOKUP('Contact Year 2 - Detail'!K28,'Labor Categories_W_PRICES'!$B$4:$AJ$18,2,FALSE)</f>
        <v>Junior Technician (example)</v>
      </c>
      <c r="L29" s="40" t="e">
        <f>HLOOKUP('Contact Year 2 - Detail'!L28,'Labor Categories_W_PRICES'!$B$4:$AJ$18,2,FALSE)</f>
        <v>#N/A</v>
      </c>
      <c r="M29" s="40" t="e">
        <f>HLOOKUP('Contact Year 2 - Detail'!M28,'Labor Categories_W_PRICES'!$B$4:$AJ$18,2,FALSE)</f>
        <v>#N/A</v>
      </c>
      <c r="N29" s="40" t="e">
        <f>HLOOKUP('Contact Year 2 - Detail'!N28,'Labor Categories_W_PRICES'!$B$4:$AJ$18,2,FALSE)</f>
        <v>#N/A</v>
      </c>
      <c r="O29" s="40" t="e">
        <f>HLOOKUP('Contact Year 2 - Detail'!O28,'Labor Categories_W_PRICES'!$B$4:$AJ$18,2,FALSE)</f>
        <v>#N/A</v>
      </c>
      <c r="P29" s="40" t="e">
        <f>HLOOKUP('Contact Year 2 - Detail'!P28,'Labor Categories_W_PRICES'!$B$4:$AJ$18,2,FALSE)</f>
        <v>#N/A</v>
      </c>
      <c r="Q29" s="40" t="e">
        <f>HLOOKUP('Contact Year 2 - Detail'!Q28,'Labor Categories_W_PRICES'!$B$4:$AJ$18,2,FALSE)</f>
        <v>#N/A</v>
      </c>
      <c r="R29" s="40" t="e">
        <f>HLOOKUP('Contact Year 2 - Detail'!R28,'Labor Categories_W_PRICES'!$B$4:$AJ$18,2,FALSE)</f>
        <v>#N/A</v>
      </c>
      <c r="S29" s="40" t="e">
        <f>HLOOKUP('Contact Year 2 - Detail'!S28,'Labor Categories_W_PRICES'!$B$4:$AJ$18,2,FALSE)</f>
        <v>#N/A</v>
      </c>
      <c r="T29" s="40" t="e">
        <f>HLOOKUP('Contact Year 2 - Detail'!T28,'Labor Categories_W_PRICES'!$B$4:$AJ$18,2,FALSE)</f>
        <v>#N/A</v>
      </c>
    </row>
    <row r="30" spans="1:20" ht="69" customHeight="1" thickTop="1" thickBot="1" x14ac:dyDescent="0.3">
      <c r="A30" s="121"/>
      <c r="B30" s="103"/>
      <c r="C30" s="125" t="s">
        <v>130</v>
      </c>
      <c r="D30" s="110"/>
      <c r="E30" s="131"/>
      <c r="F30" s="100"/>
      <c r="G30" s="79"/>
      <c r="H30" s="82"/>
      <c r="I30" s="88">
        <f t="shared" ref="I30" si="16">SUM(K30:T30)</f>
        <v>0</v>
      </c>
      <c r="J30" s="41" t="s">
        <v>55</v>
      </c>
      <c r="K30" s="73">
        <v>0</v>
      </c>
      <c r="L30" s="42" t="s">
        <v>132</v>
      </c>
      <c r="M30" s="42" t="s">
        <v>132</v>
      </c>
      <c r="N30" s="42" t="s">
        <v>132</v>
      </c>
      <c r="O30" s="42" t="s">
        <v>132</v>
      </c>
      <c r="P30" s="42" t="s">
        <v>132</v>
      </c>
      <c r="Q30" s="42" t="s">
        <v>132</v>
      </c>
      <c r="R30" s="42" t="s">
        <v>132</v>
      </c>
      <c r="S30" s="42" t="s">
        <v>132</v>
      </c>
      <c r="T30" s="42" t="s">
        <v>132</v>
      </c>
    </row>
    <row r="31" spans="1:20" ht="18.75" thickBot="1" x14ac:dyDescent="0.3">
      <c r="A31" s="43"/>
      <c r="B31" s="44"/>
      <c r="C31" s="66"/>
      <c r="D31" s="44"/>
      <c r="E31" s="44"/>
      <c r="F31" s="44"/>
      <c r="G31" s="44"/>
      <c r="H31" s="44"/>
      <c r="I31" s="44"/>
      <c r="J31" s="45"/>
      <c r="K31" s="46"/>
      <c r="L31" s="47"/>
      <c r="M31" s="47"/>
      <c r="N31" s="47"/>
      <c r="O31" s="47"/>
      <c r="P31" s="47"/>
      <c r="Q31" s="47"/>
      <c r="R31" s="47"/>
      <c r="S31" s="47"/>
      <c r="T31" s="47"/>
    </row>
    <row r="32" spans="1:20" ht="33" customHeight="1" thickBot="1" x14ac:dyDescent="0.3">
      <c r="A32" s="48" t="s">
        <v>204</v>
      </c>
      <c r="B32" s="49" t="s">
        <v>203</v>
      </c>
      <c r="C32" s="51"/>
      <c r="D32" s="51"/>
      <c r="E32" s="51"/>
      <c r="F32" s="51"/>
      <c r="G32" s="51"/>
      <c r="H32" s="50">
        <f>SUM(H4:H30)</f>
        <v>0</v>
      </c>
      <c r="I32" s="51"/>
      <c r="K32" s="52"/>
      <c r="L32" s="53"/>
      <c r="M32" s="53"/>
      <c r="N32" s="53"/>
      <c r="O32" s="53"/>
      <c r="P32" s="53"/>
      <c r="Q32" s="53"/>
      <c r="R32" s="53"/>
      <c r="S32" s="53"/>
      <c r="T32" s="54"/>
    </row>
  </sheetData>
  <mergeCells count="91">
    <mergeCell ref="I28:I30"/>
    <mergeCell ref="H25:H27"/>
    <mergeCell ref="I25:I27"/>
    <mergeCell ref="A28:A30"/>
    <mergeCell ref="B28:B30"/>
    <mergeCell ref="C28:C30"/>
    <mergeCell ref="D28:D30"/>
    <mergeCell ref="E28:E30"/>
    <mergeCell ref="F28:F30"/>
    <mergeCell ref="G28:G30"/>
    <mergeCell ref="H28:H30"/>
    <mergeCell ref="F25:F27"/>
    <mergeCell ref="G25:G27"/>
    <mergeCell ref="A25:A27"/>
    <mergeCell ref="B25:B27"/>
    <mergeCell ref="C25:C27"/>
    <mergeCell ref="A22:A24"/>
    <mergeCell ref="B22:B24"/>
    <mergeCell ref="C22:C24"/>
    <mergeCell ref="D22:D24"/>
    <mergeCell ref="E22:E24"/>
    <mergeCell ref="D25:D27"/>
    <mergeCell ref="E25:E27"/>
    <mergeCell ref="F19:F21"/>
    <mergeCell ref="G19:G21"/>
    <mergeCell ref="H19:H21"/>
    <mergeCell ref="I19:I21"/>
    <mergeCell ref="G22:G24"/>
    <mergeCell ref="H22:H24"/>
    <mergeCell ref="I22:I24"/>
    <mergeCell ref="F22:F24"/>
    <mergeCell ref="A19:A21"/>
    <mergeCell ref="B19:B21"/>
    <mergeCell ref="C19:C21"/>
    <mergeCell ref="D19:D21"/>
    <mergeCell ref="E19:E21"/>
    <mergeCell ref="I13:I15"/>
    <mergeCell ref="A16:A18"/>
    <mergeCell ref="B16:B18"/>
    <mergeCell ref="C16:C18"/>
    <mergeCell ref="D16:D18"/>
    <mergeCell ref="E16:E18"/>
    <mergeCell ref="F16:F18"/>
    <mergeCell ref="G16:G18"/>
    <mergeCell ref="H16:H18"/>
    <mergeCell ref="I16:I18"/>
    <mergeCell ref="F13:F15"/>
    <mergeCell ref="G13:G15"/>
    <mergeCell ref="A13:A15"/>
    <mergeCell ref="B13:B15"/>
    <mergeCell ref="C13:C15"/>
    <mergeCell ref="D13:D15"/>
    <mergeCell ref="A10:A12"/>
    <mergeCell ref="B10:B12"/>
    <mergeCell ref="C10:C12"/>
    <mergeCell ref="D10:D12"/>
    <mergeCell ref="E10:E12"/>
    <mergeCell ref="E13:E15"/>
    <mergeCell ref="F7:F9"/>
    <mergeCell ref="G7:G9"/>
    <mergeCell ref="H7:H9"/>
    <mergeCell ref="H13:H15"/>
    <mergeCell ref="I7:I9"/>
    <mergeCell ref="G10:G12"/>
    <mergeCell ref="H10:H12"/>
    <mergeCell ref="I10:I12"/>
    <mergeCell ref="F10:F12"/>
    <mergeCell ref="A7:A9"/>
    <mergeCell ref="B7:B9"/>
    <mergeCell ref="C7:C9"/>
    <mergeCell ref="D7:D9"/>
    <mergeCell ref="E7:E9"/>
    <mergeCell ref="I2:I3"/>
    <mergeCell ref="J2:J3"/>
    <mergeCell ref="A4:A6"/>
    <mergeCell ref="B4:B6"/>
    <mergeCell ref="C4:C6"/>
    <mergeCell ref="D4:D6"/>
    <mergeCell ref="E4:E6"/>
    <mergeCell ref="F4:F6"/>
    <mergeCell ref="G4:G6"/>
    <mergeCell ref="H4:H6"/>
    <mergeCell ref="I4:I6"/>
    <mergeCell ref="A1:H1"/>
    <mergeCell ref="A2:A3"/>
    <mergeCell ref="B2:B3"/>
    <mergeCell ref="C2:C3"/>
    <mergeCell ref="E2:E3"/>
    <mergeCell ref="F2:F3"/>
    <mergeCell ref="G2:G3"/>
    <mergeCell ref="H2:H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2"/>
  <sheetViews>
    <sheetView zoomScale="70" zoomScaleNormal="70" workbookViewId="0">
      <selection activeCell="C25" sqref="C25:C27"/>
    </sheetView>
  </sheetViews>
  <sheetFormatPr defaultRowHeight="18" x14ac:dyDescent="0.25"/>
  <cols>
    <col min="1" max="1" width="12.5546875" style="55" customWidth="1"/>
    <col min="2" max="2" width="23.88671875" style="55" customWidth="1"/>
    <col min="3" max="3" width="65.6640625" style="56" customWidth="1"/>
    <col min="4" max="4" width="56.5546875" style="56" customWidth="1"/>
    <col min="5" max="5" width="14.109375" style="57" customWidth="1"/>
    <col min="6" max="6" width="12.6640625" style="57" customWidth="1"/>
    <col min="7" max="7" width="19.109375" style="57" customWidth="1"/>
    <col min="8" max="8" width="21.5546875" style="55" customWidth="1"/>
    <col min="9" max="9" width="19.77734375" style="58" customWidth="1"/>
    <col min="10" max="10" width="13.5546875" style="31" customWidth="1"/>
    <col min="11" max="11" width="20.21875" style="31" customWidth="1"/>
    <col min="12" max="20" width="20.6640625" style="31" customWidth="1"/>
    <col min="21" max="16384" width="8.88671875" style="31"/>
  </cols>
  <sheetData>
    <row r="1" spans="1:20" ht="27.6" customHeight="1" thickBot="1" x14ac:dyDescent="0.3">
      <c r="A1" s="114" t="s">
        <v>215</v>
      </c>
      <c r="B1" s="115"/>
      <c r="C1" s="115"/>
      <c r="D1" s="115"/>
      <c r="E1" s="115"/>
      <c r="F1" s="115"/>
      <c r="G1" s="115"/>
      <c r="H1" s="115"/>
      <c r="I1" s="28"/>
      <c r="J1" s="29"/>
      <c r="K1" s="29" t="s">
        <v>218</v>
      </c>
      <c r="L1" s="29"/>
      <c r="M1" s="29"/>
      <c r="N1" s="29"/>
      <c r="O1" s="29"/>
      <c r="P1" s="29"/>
      <c r="Q1" s="29"/>
      <c r="R1" s="29"/>
      <c r="S1" s="29"/>
      <c r="T1" s="30"/>
    </row>
    <row r="2" spans="1:20" ht="15.75" customHeight="1" x14ac:dyDescent="0.25">
      <c r="A2" s="116" t="s">
        <v>0</v>
      </c>
      <c r="B2" s="116" t="s">
        <v>1</v>
      </c>
      <c r="C2" s="116" t="s">
        <v>127</v>
      </c>
      <c r="D2" s="64"/>
      <c r="E2" s="116" t="s">
        <v>16</v>
      </c>
      <c r="F2" s="116" t="s">
        <v>5</v>
      </c>
      <c r="G2" s="116" t="s">
        <v>126</v>
      </c>
      <c r="H2" s="116" t="s">
        <v>165</v>
      </c>
      <c r="I2" s="76" t="s">
        <v>60</v>
      </c>
      <c r="J2" s="76" t="s">
        <v>57</v>
      </c>
      <c r="K2" s="32"/>
      <c r="L2" s="33"/>
      <c r="M2" s="33"/>
      <c r="N2" s="33"/>
      <c r="O2" s="33"/>
      <c r="P2" s="33"/>
      <c r="Q2" s="33"/>
      <c r="R2" s="33"/>
      <c r="S2" s="33"/>
      <c r="T2" s="34"/>
    </row>
    <row r="3" spans="1:20" ht="102.75" customHeight="1" thickBot="1" x14ac:dyDescent="0.3">
      <c r="A3" s="117"/>
      <c r="B3" s="117"/>
      <c r="C3" s="118"/>
      <c r="D3" s="65" t="s">
        <v>128</v>
      </c>
      <c r="E3" s="117" t="s">
        <v>16</v>
      </c>
      <c r="F3" s="117"/>
      <c r="G3" s="118"/>
      <c r="H3" s="117"/>
      <c r="I3" s="77"/>
      <c r="J3" s="77"/>
      <c r="K3" s="35" t="s">
        <v>15</v>
      </c>
      <c r="L3" s="36"/>
      <c r="M3" s="36"/>
      <c r="N3" s="36"/>
      <c r="O3" s="36"/>
      <c r="P3" s="36"/>
      <c r="Q3" s="36"/>
      <c r="R3" s="36"/>
      <c r="S3" s="36"/>
      <c r="T3" s="37"/>
    </row>
    <row r="4" spans="1:20" ht="69" customHeight="1" thickTop="1" thickBot="1" x14ac:dyDescent="0.3">
      <c r="A4" s="119" t="s">
        <v>78</v>
      </c>
      <c r="B4" s="101" t="s">
        <v>234</v>
      </c>
      <c r="C4" s="104" t="s">
        <v>159</v>
      </c>
      <c r="D4" s="105" t="s">
        <v>130</v>
      </c>
      <c r="E4" s="95" t="s">
        <v>117</v>
      </c>
      <c r="F4" s="132">
        <v>0</v>
      </c>
      <c r="G4" s="135">
        <v>0</v>
      </c>
      <c r="H4" s="137">
        <f>F4*G4</f>
        <v>0</v>
      </c>
      <c r="I4" s="83">
        <f>SUM(K6:T6)</f>
        <v>0</v>
      </c>
      <c r="J4" s="62" t="s">
        <v>18</v>
      </c>
      <c r="K4" s="70" t="s">
        <v>6</v>
      </c>
      <c r="L4" s="70" t="s">
        <v>54</v>
      </c>
      <c r="M4" s="70" t="s">
        <v>54</v>
      </c>
      <c r="N4" s="70" t="s">
        <v>54</v>
      </c>
      <c r="O4" s="70" t="s">
        <v>54</v>
      </c>
      <c r="P4" s="70" t="s">
        <v>54</v>
      </c>
      <c r="Q4" s="70" t="s">
        <v>54</v>
      </c>
      <c r="R4" s="70" t="s">
        <v>54</v>
      </c>
      <c r="S4" s="70" t="s">
        <v>54</v>
      </c>
      <c r="T4" s="70" t="s">
        <v>54</v>
      </c>
    </row>
    <row r="5" spans="1:20" ht="69" customHeight="1" thickTop="1" thickBot="1" x14ac:dyDescent="0.3">
      <c r="A5" s="120"/>
      <c r="B5" s="102"/>
      <c r="C5" s="104"/>
      <c r="D5" s="106"/>
      <c r="E5" s="96"/>
      <c r="F5" s="133"/>
      <c r="G5" s="136"/>
      <c r="H5" s="138"/>
      <c r="I5" s="84"/>
      <c r="J5" s="62" t="s">
        <v>49</v>
      </c>
      <c r="K5" s="61" t="str">
        <f>HLOOKUP('Contract Year 3 - Detail'!K4,'Labor Categories_W_PRICES'!$B$4:$AJ$18,2,FALSE)</f>
        <v>Junior Technician (example)</v>
      </c>
      <c r="L5" s="61" t="e">
        <f>HLOOKUP('Contract Year 3 - Detail'!L4,'Labor Categories_W_PRICES'!$B$4:$AJ$18,2,FALSE)</f>
        <v>#N/A</v>
      </c>
      <c r="M5" s="61" t="e">
        <f>HLOOKUP('Contract Year 3 - Detail'!M4,'Labor Categories_W_PRICES'!$B$4:$AJ$18,2,FALSE)</f>
        <v>#N/A</v>
      </c>
      <c r="N5" s="61" t="e">
        <f>HLOOKUP('Contract Year 3 - Detail'!N4,'Labor Categories_W_PRICES'!$B$4:$AJ$18,2,FALSE)</f>
        <v>#N/A</v>
      </c>
      <c r="O5" s="61" t="e">
        <f>HLOOKUP('Contract Year 3 - Detail'!O4,'Labor Categories_W_PRICES'!$B$4:$AJ$18,2,FALSE)</f>
        <v>#N/A</v>
      </c>
      <c r="P5" s="61" t="e">
        <f>HLOOKUP('Contract Year 3 - Detail'!P4,'Labor Categories_W_PRICES'!$B$4:$AJ$18,2,FALSE)</f>
        <v>#N/A</v>
      </c>
      <c r="Q5" s="61" t="e">
        <f>HLOOKUP('Contract Year 3 - Detail'!Q4,'Labor Categories_W_PRICES'!$B$4:$AJ$18,2,FALSE)</f>
        <v>#N/A</v>
      </c>
      <c r="R5" s="61" t="e">
        <f>HLOOKUP('Contract Year 3 - Detail'!R4,'Labor Categories_W_PRICES'!$B$4:$AJ$18,2,FALSE)</f>
        <v>#N/A</v>
      </c>
      <c r="S5" s="61" t="e">
        <f>HLOOKUP('Contract Year 3 - Detail'!S4,'Labor Categories_W_PRICES'!$B$4:$AJ$18,2,FALSE)</f>
        <v>#N/A</v>
      </c>
      <c r="T5" s="61" t="e">
        <f>HLOOKUP('Contract Year 3 - Detail'!T4,'Labor Categories_W_PRICES'!$B$4:$AJ$18,2,FALSE)</f>
        <v>#N/A</v>
      </c>
    </row>
    <row r="6" spans="1:20" ht="69" customHeight="1" thickTop="1" thickBot="1" x14ac:dyDescent="0.3">
      <c r="A6" s="121"/>
      <c r="B6" s="103"/>
      <c r="C6" s="104"/>
      <c r="D6" s="107"/>
      <c r="E6" s="97"/>
      <c r="F6" s="134"/>
      <c r="G6" s="136"/>
      <c r="H6" s="139"/>
      <c r="I6" s="85">
        <f>SUM(K6:T6)</f>
        <v>0</v>
      </c>
      <c r="J6" s="62" t="s">
        <v>55</v>
      </c>
      <c r="K6" s="61">
        <v>0</v>
      </c>
      <c r="L6" s="61" t="s">
        <v>56</v>
      </c>
      <c r="M6" s="61" t="s">
        <v>56</v>
      </c>
      <c r="N6" s="61" t="s">
        <v>56</v>
      </c>
      <c r="O6" s="61" t="s">
        <v>56</v>
      </c>
      <c r="P6" s="61" t="s">
        <v>56</v>
      </c>
      <c r="Q6" s="61" t="s">
        <v>56</v>
      </c>
      <c r="R6" s="61" t="s">
        <v>56</v>
      </c>
      <c r="S6" s="61" t="s">
        <v>56</v>
      </c>
      <c r="T6" s="61" t="s">
        <v>56</v>
      </c>
    </row>
    <row r="7" spans="1:20" ht="69" customHeight="1" thickTop="1" thickBot="1" x14ac:dyDescent="0.3">
      <c r="A7" s="119" t="s">
        <v>135</v>
      </c>
      <c r="B7" s="101" t="s">
        <v>235</v>
      </c>
      <c r="C7" s="104" t="s">
        <v>237</v>
      </c>
      <c r="D7" s="108"/>
      <c r="E7" s="95" t="s">
        <v>117</v>
      </c>
      <c r="F7" s="132">
        <v>0</v>
      </c>
      <c r="G7" s="135">
        <v>0</v>
      </c>
      <c r="H7" s="137">
        <f>F7*G7</f>
        <v>0</v>
      </c>
      <c r="I7" s="83">
        <f t="shared" ref="I7" si="0">SUM(K9:T9)</f>
        <v>0</v>
      </c>
      <c r="J7" s="62" t="s">
        <v>18</v>
      </c>
      <c r="K7" s="61" t="s">
        <v>6</v>
      </c>
      <c r="L7" s="61" t="s">
        <v>54</v>
      </c>
      <c r="M7" s="61" t="s">
        <v>54</v>
      </c>
      <c r="N7" s="61" t="s">
        <v>54</v>
      </c>
      <c r="O7" s="61" t="s">
        <v>54</v>
      </c>
      <c r="P7" s="61" t="s">
        <v>54</v>
      </c>
      <c r="Q7" s="61" t="s">
        <v>54</v>
      </c>
      <c r="R7" s="61" t="s">
        <v>54</v>
      </c>
      <c r="S7" s="61" t="s">
        <v>54</v>
      </c>
      <c r="T7" s="61" t="s">
        <v>54</v>
      </c>
    </row>
    <row r="8" spans="1:20" ht="69" customHeight="1" thickTop="1" thickBot="1" x14ac:dyDescent="0.3">
      <c r="A8" s="120"/>
      <c r="B8" s="102"/>
      <c r="C8" s="104"/>
      <c r="D8" s="109"/>
      <c r="E8" s="96"/>
      <c r="F8" s="133"/>
      <c r="G8" s="136"/>
      <c r="H8" s="138"/>
      <c r="I8" s="84"/>
      <c r="J8" s="62" t="s">
        <v>49</v>
      </c>
      <c r="K8" s="61" t="str">
        <f>HLOOKUP('Contract Year 3 - Detail'!K7,'Labor Categories_W_PRICES'!$B$4:$AJ$18,2,FALSE)</f>
        <v>Junior Technician (example)</v>
      </c>
      <c r="L8" s="61" t="e">
        <f>HLOOKUP('Contract Year 3 - Detail'!L7,'Labor Categories_W_PRICES'!$B$4:$AJ$18,2,FALSE)</f>
        <v>#N/A</v>
      </c>
      <c r="M8" s="61" t="e">
        <f>HLOOKUP('Contract Year 3 - Detail'!M7,'Labor Categories_W_PRICES'!$B$4:$AJ$18,2,FALSE)</f>
        <v>#N/A</v>
      </c>
      <c r="N8" s="61" t="e">
        <f>HLOOKUP('Contract Year 3 - Detail'!N7,'Labor Categories_W_PRICES'!$B$4:$AJ$18,2,FALSE)</f>
        <v>#N/A</v>
      </c>
      <c r="O8" s="61" t="e">
        <f>HLOOKUP('Contract Year 3 - Detail'!O7,'Labor Categories_W_PRICES'!$B$4:$AJ$18,2,FALSE)</f>
        <v>#N/A</v>
      </c>
      <c r="P8" s="61" t="e">
        <f>HLOOKUP('Contract Year 3 - Detail'!P7,'Labor Categories_W_PRICES'!$B$4:$AJ$18,2,FALSE)</f>
        <v>#N/A</v>
      </c>
      <c r="Q8" s="61" t="e">
        <f>HLOOKUP('Contract Year 3 - Detail'!Q7,'Labor Categories_W_PRICES'!$B$4:$AJ$18,2,FALSE)</f>
        <v>#N/A</v>
      </c>
      <c r="R8" s="61" t="e">
        <f>HLOOKUP('Contract Year 3 - Detail'!R7,'Labor Categories_W_PRICES'!$B$4:$AJ$18,2,FALSE)</f>
        <v>#N/A</v>
      </c>
      <c r="S8" s="61" t="e">
        <f>HLOOKUP('Contract Year 3 - Detail'!S7,'Labor Categories_W_PRICES'!$B$4:$AJ$18,2,FALSE)</f>
        <v>#N/A</v>
      </c>
      <c r="T8" s="61" t="e">
        <f>HLOOKUP('Contract Year 3 - Detail'!T7,'Labor Categories_W_PRICES'!$B$4:$AJ$18,2,FALSE)</f>
        <v>#N/A</v>
      </c>
    </row>
    <row r="9" spans="1:20" ht="69" customHeight="1" thickTop="1" thickBot="1" x14ac:dyDescent="0.3">
      <c r="A9" s="121"/>
      <c r="B9" s="103"/>
      <c r="C9" s="104"/>
      <c r="D9" s="110"/>
      <c r="E9" s="97"/>
      <c r="F9" s="133"/>
      <c r="G9" s="140"/>
      <c r="H9" s="139"/>
      <c r="I9" s="85">
        <f t="shared" ref="I9" si="1">SUM(K9:T9)</f>
        <v>0</v>
      </c>
      <c r="J9" s="62" t="s">
        <v>55</v>
      </c>
      <c r="K9" s="71">
        <v>0</v>
      </c>
      <c r="L9" s="71" t="s">
        <v>56</v>
      </c>
      <c r="M9" s="71" t="s">
        <v>56</v>
      </c>
      <c r="N9" s="71" t="s">
        <v>56</v>
      </c>
      <c r="O9" s="71" t="s">
        <v>56</v>
      </c>
      <c r="P9" s="71" t="s">
        <v>56</v>
      </c>
      <c r="Q9" s="71" t="s">
        <v>56</v>
      </c>
      <c r="R9" s="71" t="s">
        <v>56</v>
      </c>
      <c r="S9" s="71" t="s">
        <v>56</v>
      </c>
      <c r="T9" s="71" t="s">
        <v>56</v>
      </c>
    </row>
    <row r="10" spans="1:20" ht="69" customHeight="1" thickTop="1" thickBot="1" x14ac:dyDescent="0.3">
      <c r="A10" s="119" t="s">
        <v>136</v>
      </c>
      <c r="B10" s="101" t="s">
        <v>118</v>
      </c>
      <c r="C10" s="104" t="s">
        <v>220</v>
      </c>
      <c r="D10" s="108" t="s">
        <v>130</v>
      </c>
      <c r="E10" s="122" t="s">
        <v>119</v>
      </c>
      <c r="F10" s="111" t="s">
        <v>161</v>
      </c>
      <c r="G10" s="89" t="s">
        <v>162</v>
      </c>
      <c r="H10" s="78">
        <v>0</v>
      </c>
      <c r="I10" s="92">
        <f t="shared" ref="I10" si="2">SUM(K12:T12)</f>
        <v>0</v>
      </c>
      <c r="J10" s="38" t="s">
        <v>18</v>
      </c>
      <c r="K10" s="63" t="s">
        <v>6</v>
      </c>
      <c r="L10" s="63" t="s">
        <v>54</v>
      </c>
      <c r="M10" s="63" t="s">
        <v>54</v>
      </c>
      <c r="N10" s="63" t="s">
        <v>54</v>
      </c>
      <c r="O10" s="63" t="s">
        <v>54</v>
      </c>
      <c r="P10" s="63" t="s">
        <v>54</v>
      </c>
      <c r="Q10" s="63" t="s">
        <v>54</v>
      </c>
      <c r="R10" s="63" t="s">
        <v>54</v>
      </c>
      <c r="S10" s="63" t="s">
        <v>54</v>
      </c>
      <c r="T10" s="63" t="s">
        <v>54</v>
      </c>
    </row>
    <row r="11" spans="1:20" ht="69" customHeight="1" thickTop="1" thickBot="1" x14ac:dyDescent="0.3">
      <c r="A11" s="120"/>
      <c r="B11" s="102"/>
      <c r="C11" s="104"/>
      <c r="D11" s="109"/>
      <c r="E11" s="123"/>
      <c r="F11" s="112"/>
      <c r="G11" s="90"/>
      <c r="H11" s="79"/>
      <c r="I11" s="93"/>
      <c r="J11" s="38" t="s">
        <v>49</v>
      </c>
      <c r="K11" s="40" t="str">
        <f>HLOOKUP('Contract Year 3 - Detail'!K10,'Labor Categories_W_PRICES'!$B$4:$AJ$18,2,FALSE)</f>
        <v>Junior Technician (example)</v>
      </c>
      <c r="L11" s="40" t="e">
        <f>HLOOKUP('Contract Year 3 - Detail'!L10,'Labor Categories_W_PRICES'!$B$4:$AJ$18,2,FALSE)</f>
        <v>#N/A</v>
      </c>
      <c r="M11" s="40" t="e">
        <f>HLOOKUP('Contract Year 3 - Detail'!M10,'Labor Categories_W_PRICES'!$B$4:$AJ$18,2,FALSE)</f>
        <v>#N/A</v>
      </c>
      <c r="N11" s="40" t="e">
        <f>HLOOKUP('Contract Year 3 - Detail'!N10,'Labor Categories_W_PRICES'!$B$4:$AJ$18,2,FALSE)</f>
        <v>#N/A</v>
      </c>
      <c r="O11" s="40" t="e">
        <f>HLOOKUP('Contract Year 3 - Detail'!O10,'Labor Categories_W_PRICES'!$B$4:$AJ$18,2,FALSE)</f>
        <v>#N/A</v>
      </c>
      <c r="P11" s="40" t="e">
        <f>HLOOKUP('Contract Year 3 - Detail'!P10,'Labor Categories_W_PRICES'!$B$4:$AJ$18,2,FALSE)</f>
        <v>#N/A</v>
      </c>
      <c r="Q11" s="40" t="e">
        <f>HLOOKUP('Contract Year 3 - Detail'!Q10,'Labor Categories_W_PRICES'!$B$4:$AJ$18,2,FALSE)</f>
        <v>#N/A</v>
      </c>
      <c r="R11" s="40" t="e">
        <f>HLOOKUP('Contract Year 3 - Detail'!R10,'Labor Categories_W_PRICES'!$B$4:$AJ$18,2,FALSE)</f>
        <v>#N/A</v>
      </c>
      <c r="S11" s="40" t="e">
        <f>HLOOKUP('Contract Year 3 - Detail'!S10,'Labor Categories_W_PRICES'!$B$4:$AJ$18,2,FALSE)</f>
        <v>#N/A</v>
      </c>
      <c r="T11" s="40" t="e">
        <f>HLOOKUP('Contract Year 3 - Detail'!T10,'Labor Categories_W_PRICES'!$B$4:$AJ$18,2,FALSE)</f>
        <v>#N/A</v>
      </c>
    </row>
    <row r="12" spans="1:20" ht="69" customHeight="1" thickTop="1" thickBot="1" x14ac:dyDescent="0.3">
      <c r="A12" s="121"/>
      <c r="B12" s="103"/>
      <c r="C12" s="104"/>
      <c r="D12" s="110"/>
      <c r="E12" s="124"/>
      <c r="F12" s="113"/>
      <c r="G12" s="91"/>
      <c r="H12" s="79"/>
      <c r="I12" s="94">
        <f t="shared" ref="I12" si="3">SUM(K12:T12)</f>
        <v>0</v>
      </c>
      <c r="J12" s="41" t="s">
        <v>55</v>
      </c>
      <c r="K12" s="63">
        <v>0</v>
      </c>
      <c r="L12" s="42" t="s">
        <v>132</v>
      </c>
      <c r="M12" s="42" t="s">
        <v>132</v>
      </c>
      <c r="N12" s="42" t="s">
        <v>132</v>
      </c>
      <c r="O12" s="42" t="s">
        <v>132</v>
      </c>
      <c r="P12" s="42" t="s">
        <v>132</v>
      </c>
      <c r="Q12" s="42" t="s">
        <v>132</v>
      </c>
      <c r="R12" s="42" t="s">
        <v>132</v>
      </c>
      <c r="S12" s="42" t="s">
        <v>132</v>
      </c>
      <c r="T12" s="42" t="s">
        <v>132</v>
      </c>
    </row>
    <row r="13" spans="1:20" ht="69" customHeight="1" thickTop="1" thickBot="1" x14ac:dyDescent="0.3">
      <c r="A13" s="119" t="s">
        <v>166</v>
      </c>
      <c r="B13" s="101" t="s">
        <v>217</v>
      </c>
      <c r="C13" s="104" t="s">
        <v>221</v>
      </c>
      <c r="D13" s="108" t="s">
        <v>130</v>
      </c>
      <c r="E13" s="95" t="s">
        <v>119</v>
      </c>
      <c r="F13" s="99">
        <v>1</v>
      </c>
      <c r="G13" s="78">
        <v>0</v>
      </c>
      <c r="H13" s="80">
        <f t="shared" ref="H13:H22" si="4">F13*G13</f>
        <v>0</v>
      </c>
      <c r="I13" s="86">
        <f t="shared" ref="I13" si="5">SUM(K15:T15)</f>
        <v>0</v>
      </c>
      <c r="J13" s="38" t="s">
        <v>18</v>
      </c>
      <c r="K13" s="72" t="s">
        <v>6</v>
      </c>
      <c r="L13" s="72" t="s">
        <v>54</v>
      </c>
      <c r="M13" s="72" t="s">
        <v>54</v>
      </c>
      <c r="N13" s="72" t="s">
        <v>54</v>
      </c>
      <c r="O13" s="72" t="s">
        <v>54</v>
      </c>
      <c r="P13" s="72" t="s">
        <v>54</v>
      </c>
      <c r="Q13" s="72" t="s">
        <v>54</v>
      </c>
      <c r="R13" s="72" t="s">
        <v>54</v>
      </c>
      <c r="S13" s="72" t="s">
        <v>54</v>
      </c>
      <c r="T13" s="72" t="s">
        <v>54</v>
      </c>
    </row>
    <row r="14" spans="1:20" ht="69" customHeight="1" thickTop="1" thickBot="1" x14ac:dyDescent="0.3">
      <c r="A14" s="120"/>
      <c r="B14" s="102"/>
      <c r="C14" s="104"/>
      <c r="D14" s="109"/>
      <c r="E14" s="96"/>
      <c r="F14" s="99"/>
      <c r="G14" s="79"/>
      <c r="H14" s="81"/>
      <c r="I14" s="87"/>
      <c r="J14" s="38" t="s">
        <v>49</v>
      </c>
      <c r="K14" s="40" t="str">
        <f>HLOOKUP('Contract Year 3 - Detail'!K13,'Labor Categories_W_PRICES'!$B$4:$AJ$18,2,FALSE)</f>
        <v>Junior Technician (example)</v>
      </c>
      <c r="L14" s="40" t="e">
        <f>HLOOKUP('Contract Year 3 - Detail'!L13,'Labor Categories_W_PRICES'!$B$4:$AJ$18,2,FALSE)</f>
        <v>#N/A</v>
      </c>
      <c r="M14" s="40" t="e">
        <f>HLOOKUP('Contract Year 3 - Detail'!M13,'Labor Categories_W_PRICES'!$B$4:$AJ$18,2,FALSE)</f>
        <v>#N/A</v>
      </c>
      <c r="N14" s="40" t="e">
        <f>HLOOKUP('Contract Year 3 - Detail'!N13,'Labor Categories_W_PRICES'!$B$4:$AJ$18,2,FALSE)</f>
        <v>#N/A</v>
      </c>
      <c r="O14" s="40" t="e">
        <f>HLOOKUP('Contract Year 3 - Detail'!O13,'Labor Categories_W_PRICES'!$B$4:$AJ$18,2,FALSE)</f>
        <v>#N/A</v>
      </c>
      <c r="P14" s="40" t="e">
        <f>HLOOKUP('Contract Year 3 - Detail'!P13,'Labor Categories_W_PRICES'!$B$4:$AJ$18,2,FALSE)</f>
        <v>#N/A</v>
      </c>
      <c r="Q14" s="40" t="e">
        <f>HLOOKUP('Contract Year 3 - Detail'!Q13,'Labor Categories_W_PRICES'!$B$4:$AJ$18,2,FALSE)</f>
        <v>#N/A</v>
      </c>
      <c r="R14" s="40" t="e">
        <f>HLOOKUP('Contract Year 3 - Detail'!R13,'Labor Categories_W_PRICES'!$B$4:$AJ$18,2,FALSE)</f>
        <v>#N/A</v>
      </c>
      <c r="S14" s="40" t="e">
        <f>HLOOKUP('Contract Year 3 - Detail'!S13,'Labor Categories_W_PRICES'!$B$4:$AJ$18,2,FALSE)</f>
        <v>#N/A</v>
      </c>
      <c r="T14" s="40" t="e">
        <f>HLOOKUP('Contract Year 3 - Detail'!T13,'Labor Categories_W_PRICES'!$B$4:$AJ$18,2,FALSE)</f>
        <v>#N/A</v>
      </c>
    </row>
    <row r="15" spans="1:20" ht="69" customHeight="1" thickTop="1" thickBot="1" x14ac:dyDescent="0.3">
      <c r="A15" s="121"/>
      <c r="B15" s="103"/>
      <c r="C15" s="104"/>
      <c r="D15" s="110"/>
      <c r="E15" s="97"/>
      <c r="F15" s="100"/>
      <c r="G15" s="79"/>
      <c r="H15" s="82"/>
      <c r="I15" s="88">
        <f t="shared" ref="I15" si="6">SUM(K15:T15)</f>
        <v>0</v>
      </c>
      <c r="J15" s="41" t="s">
        <v>55</v>
      </c>
      <c r="K15" s="72">
        <v>0</v>
      </c>
      <c r="L15" s="42" t="s">
        <v>132</v>
      </c>
      <c r="M15" s="42" t="s">
        <v>132</v>
      </c>
      <c r="N15" s="42" t="s">
        <v>132</v>
      </c>
      <c r="O15" s="42" t="s">
        <v>132</v>
      </c>
      <c r="P15" s="42" t="s">
        <v>132</v>
      </c>
      <c r="Q15" s="42" t="s">
        <v>132</v>
      </c>
      <c r="R15" s="42" t="s">
        <v>132</v>
      </c>
      <c r="S15" s="42" t="s">
        <v>132</v>
      </c>
      <c r="T15" s="42" t="s">
        <v>132</v>
      </c>
    </row>
    <row r="16" spans="1:20" ht="69" customHeight="1" thickTop="1" thickBot="1" x14ac:dyDescent="0.3">
      <c r="A16" s="119" t="s">
        <v>79</v>
      </c>
      <c r="B16" s="101" t="s">
        <v>121</v>
      </c>
      <c r="C16" s="125" t="s">
        <v>160</v>
      </c>
      <c r="D16" s="108" t="s">
        <v>130</v>
      </c>
      <c r="E16" s="95" t="s">
        <v>119</v>
      </c>
      <c r="F16" s="98">
        <v>1</v>
      </c>
      <c r="G16" s="78">
        <v>0</v>
      </c>
      <c r="H16" s="80">
        <f>F16*G16</f>
        <v>0</v>
      </c>
      <c r="I16" s="92">
        <f t="shared" ref="I16" si="7">SUM(K18:T18)</f>
        <v>0</v>
      </c>
      <c r="J16" s="38" t="s">
        <v>18</v>
      </c>
      <c r="K16" s="63" t="s">
        <v>6</v>
      </c>
      <c r="L16" s="63" t="s">
        <v>54</v>
      </c>
      <c r="M16" s="63" t="s">
        <v>54</v>
      </c>
      <c r="N16" s="63" t="s">
        <v>54</v>
      </c>
      <c r="O16" s="63" t="s">
        <v>54</v>
      </c>
      <c r="P16" s="63" t="s">
        <v>54</v>
      </c>
      <c r="Q16" s="63" t="s">
        <v>54</v>
      </c>
      <c r="R16" s="63" t="s">
        <v>54</v>
      </c>
      <c r="S16" s="63" t="s">
        <v>54</v>
      </c>
      <c r="T16" s="63" t="s">
        <v>54</v>
      </c>
    </row>
    <row r="17" spans="1:20" ht="69" customHeight="1" thickTop="1" thickBot="1" x14ac:dyDescent="0.3">
      <c r="A17" s="120"/>
      <c r="B17" s="102"/>
      <c r="C17" s="125"/>
      <c r="D17" s="109"/>
      <c r="E17" s="96"/>
      <c r="F17" s="99"/>
      <c r="G17" s="79"/>
      <c r="H17" s="81"/>
      <c r="I17" s="93"/>
      <c r="J17" s="38" t="s">
        <v>49</v>
      </c>
      <c r="K17" s="40" t="str">
        <f>HLOOKUP('Contract Year 3 - Detail'!K16,'Labor Categories_W_PRICES'!$B$4:$AJ$18,2,FALSE)</f>
        <v>Junior Technician (example)</v>
      </c>
      <c r="L17" s="40" t="e">
        <f>HLOOKUP('Contract Year 3 - Detail'!L16,'Labor Categories_W_PRICES'!$B$4:$AJ$18,2,FALSE)</f>
        <v>#N/A</v>
      </c>
      <c r="M17" s="40" t="e">
        <f>HLOOKUP('Contract Year 3 - Detail'!M16,'Labor Categories_W_PRICES'!$B$4:$AJ$18,2,FALSE)</f>
        <v>#N/A</v>
      </c>
      <c r="N17" s="40" t="e">
        <f>HLOOKUP('Contract Year 3 - Detail'!N16,'Labor Categories_W_PRICES'!$B$4:$AJ$18,2,FALSE)</f>
        <v>#N/A</v>
      </c>
      <c r="O17" s="40" t="e">
        <f>HLOOKUP('Contract Year 3 - Detail'!O16,'Labor Categories_W_PRICES'!$B$4:$AJ$18,2,FALSE)</f>
        <v>#N/A</v>
      </c>
      <c r="P17" s="40" t="e">
        <f>HLOOKUP('Contract Year 3 - Detail'!P16,'Labor Categories_W_PRICES'!$B$4:$AJ$18,2,FALSE)</f>
        <v>#N/A</v>
      </c>
      <c r="Q17" s="40" t="e">
        <f>HLOOKUP('Contract Year 3 - Detail'!Q16,'Labor Categories_W_PRICES'!$B$4:$AJ$18,2,FALSE)</f>
        <v>#N/A</v>
      </c>
      <c r="R17" s="40" t="e">
        <f>HLOOKUP('Contract Year 3 - Detail'!R16,'Labor Categories_W_PRICES'!$B$4:$AJ$18,2,FALSE)</f>
        <v>#N/A</v>
      </c>
      <c r="S17" s="40" t="e">
        <f>HLOOKUP('Contract Year 3 - Detail'!S16,'Labor Categories_W_PRICES'!$B$4:$AJ$18,2,FALSE)</f>
        <v>#N/A</v>
      </c>
      <c r="T17" s="40" t="e">
        <f>HLOOKUP('Contract Year 3 - Detail'!T16,'Labor Categories_W_PRICES'!$B$4:$AJ$18,2,FALSE)</f>
        <v>#N/A</v>
      </c>
    </row>
    <row r="18" spans="1:20" ht="69" customHeight="1" thickTop="1" thickBot="1" x14ac:dyDescent="0.3">
      <c r="A18" s="121"/>
      <c r="B18" s="103"/>
      <c r="C18" s="125" t="s">
        <v>130</v>
      </c>
      <c r="D18" s="110"/>
      <c r="E18" s="97"/>
      <c r="F18" s="100"/>
      <c r="G18" s="79"/>
      <c r="H18" s="82"/>
      <c r="I18" s="94">
        <f t="shared" ref="I18" si="8">SUM(K18:T18)</f>
        <v>0</v>
      </c>
      <c r="J18" s="41" t="s">
        <v>55</v>
      </c>
      <c r="K18" s="63">
        <v>0</v>
      </c>
      <c r="L18" s="42" t="s">
        <v>132</v>
      </c>
      <c r="M18" s="42" t="s">
        <v>132</v>
      </c>
      <c r="N18" s="42" t="s">
        <v>132</v>
      </c>
      <c r="O18" s="42" t="s">
        <v>132</v>
      </c>
      <c r="P18" s="42" t="s">
        <v>132</v>
      </c>
      <c r="Q18" s="42" t="s">
        <v>132</v>
      </c>
      <c r="R18" s="42" t="s">
        <v>132</v>
      </c>
      <c r="S18" s="42" t="s">
        <v>132</v>
      </c>
      <c r="T18" s="42" t="s">
        <v>132</v>
      </c>
    </row>
    <row r="19" spans="1:20" ht="69" customHeight="1" thickTop="1" thickBot="1" x14ac:dyDescent="0.3">
      <c r="A19" s="119" t="s">
        <v>80</v>
      </c>
      <c r="B19" s="101" t="s">
        <v>120</v>
      </c>
      <c r="C19" s="125" t="s">
        <v>219</v>
      </c>
      <c r="D19" s="108" t="s">
        <v>130</v>
      </c>
      <c r="E19" s="95" t="s">
        <v>119</v>
      </c>
      <c r="F19" s="98">
        <v>1</v>
      </c>
      <c r="G19" s="78">
        <v>0</v>
      </c>
      <c r="H19" s="80">
        <f>F19*G19</f>
        <v>0</v>
      </c>
      <c r="I19" s="92">
        <f t="shared" ref="I19" si="9">SUM(K21:T21)</f>
        <v>0</v>
      </c>
      <c r="J19" s="38" t="s">
        <v>18</v>
      </c>
      <c r="K19" s="63" t="s">
        <v>6</v>
      </c>
      <c r="L19" s="63" t="s">
        <v>54</v>
      </c>
      <c r="M19" s="63" t="s">
        <v>54</v>
      </c>
      <c r="N19" s="63" t="s">
        <v>54</v>
      </c>
      <c r="O19" s="63" t="s">
        <v>54</v>
      </c>
      <c r="P19" s="63" t="s">
        <v>54</v>
      </c>
      <c r="Q19" s="63" t="s">
        <v>54</v>
      </c>
      <c r="R19" s="63" t="s">
        <v>54</v>
      </c>
      <c r="S19" s="63" t="s">
        <v>54</v>
      </c>
      <c r="T19" s="63" t="s">
        <v>54</v>
      </c>
    </row>
    <row r="20" spans="1:20" ht="69" customHeight="1" thickTop="1" thickBot="1" x14ac:dyDescent="0.3">
      <c r="A20" s="120"/>
      <c r="B20" s="102"/>
      <c r="C20" s="125"/>
      <c r="D20" s="109"/>
      <c r="E20" s="96"/>
      <c r="F20" s="99"/>
      <c r="G20" s="79"/>
      <c r="H20" s="81"/>
      <c r="I20" s="93"/>
      <c r="J20" s="38" t="s">
        <v>49</v>
      </c>
      <c r="K20" s="40" t="str">
        <f>HLOOKUP('Contract Year 3 - Detail'!K19,'Labor Categories_W_PRICES'!$B$4:$AJ$18,2,FALSE)</f>
        <v>Junior Technician (example)</v>
      </c>
      <c r="L20" s="40" t="e">
        <f>HLOOKUP('Contract Year 3 - Detail'!L19,'Labor Categories_W_PRICES'!$B$4:$AJ$18,2,FALSE)</f>
        <v>#N/A</v>
      </c>
      <c r="M20" s="40" t="e">
        <f>HLOOKUP('Contract Year 3 - Detail'!M19,'Labor Categories_W_PRICES'!$B$4:$AJ$18,2,FALSE)</f>
        <v>#N/A</v>
      </c>
      <c r="N20" s="40" t="e">
        <f>HLOOKUP('Contract Year 3 - Detail'!N19,'Labor Categories_W_PRICES'!$B$4:$AJ$18,2,FALSE)</f>
        <v>#N/A</v>
      </c>
      <c r="O20" s="40" t="e">
        <f>HLOOKUP('Contract Year 3 - Detail'!O19,'Labor Categories_W_PRICES'!$B$4:$AJ$18,2,FALSE)</f>
        <v>#N/A</v>
      </c>
      <c r="P20" s="40" t="e">
        <f>HLOOKUP('Contract Year 3 - Detail'!P19,'Labor Categories_W_PRICES'!$B$4:$AJ$18,2,FALSE)</f>
        <v>#N/A</v>
      </c>
      <c r="Q20" s="40" t="e">
        <f>HLOOKUP('Contract Year 3 - Detail'!Q19,'Labor Categories_W_PRICES'!$B$4:$AJ$18,2,FALSE)</f>
        <v>#N/A</v>
      </c>
      <c r="R20" s="40" t="e">
        <f>HLOOKUP('Contract Year 3 - Detail'!R19,'Labor Categories_W_PRICES'!$B$4:$AJ$18,2,FALSE)</f>
        <v>#N/A</v>
      </c>
      <c r="S20" s="40" t="e">
        <f>HLOOKUP('Contract Year 3 - Detail'!S19,'Labor Categories_W_PRICES'!$B$4:$AJ$18,2,FALSE)</f>
        <v>#N/A</v>
      </c>
      <c r="T20" s="40" t="e">
        <f>HLOOKUP('Contract Year 3 - Detail'!T19,'Labor Categories_W_PRICES'!$B$4:$AJ$18,2,FALSE)</f>
        <v>#N/A</v>
      </c>
    </row>
    <row r="21" spans="1:20" ht="69" customHeight="1" thickTop="1" thickBot="1" x14ac:dyDescent="0.3">
      <c r="A21" s="121"/>
      <c r="B21" s="103"/>
      <c r="C21" s="125"/>
      <c r="D21" s="110" t="s">
        <v>130</v>
      </c>
      <c r="E21" s="97"/>
      <c r="F21" s="100"/>
      <c r="G21" s="79"/>
      <c r="H21" s="82"/>
      <c r="I21" s="94">
        <f t="shared" ref="I21" si="10">SUM(K21:T21)</f>
        <v>0</v>
      </c>
      <c r="J21" s="41" t="s">
        <v>55</v>
      </c>
      <c r="K21" s="63">
        <v>0</v>
      </c>
      <c r="L21" s="42" t="s">
        <v>132</v>
      </c>
      <c r="M21" s="42" t="s">
        <v>132</v>
      </c>
      <c r="N21" s="42" t="s">
        <v>132</v>
      </c>
      <c r="O21" s="42" t="s">
        <v>132</v>
      </c>
      <c r="P21" s="42" t="s">
        <v>132</v>
      </c>
      <c r="Q21" s="42" t="s">
        <v>132</v>
      </c>
      <c r="R21" s="42" t="s">
        <v>132</v>
      </c>
      <c r="S21" s="42" t="s">
        <v>132</v>
      </c>
      <c r="T21" s="42" t="s">
        <v>132</v>
      </c>
    </row>
    <row r="22" spans="1:20" ht="69" customHeight="1" thickTop="1" thickBot="1" x14ac:dyDescent="0.3">
      <c r="A22" s="119" t="s">
        <v>81</v>
      </c>
      <c r="B22" s="101" t="s">
        <v>125</v>
      </c>
      <c r="C22" s="125" t="s">
        <v>163</v>
      </c>
      <c r="D22" s="108" t="s">
        <v>130</v>
      </c>
      <c r="E22" s="129" t="s">
        <v>119</v>
      </c>
      <c r="F22" s="132">
        <v>0</v>
      </c>
      <c r="G22" s="141">
        <v>0</v>
      </c>
      <c r="H22" s="137">
        <f t="shared" si="4"/>
        <v>0</v>
      </c>
      <c r="I22" s="83">
        <f t="shared" ref="I22" si="11">SUM(K24:T24)</f>
        <v>0</v>
      </c>
      <c r="J22" s="62" t="s">
        <v>18</v>
      </c>
      <c r="K22" s="70" t="s">
        <v>6</v>
      </c>
      <c r="L22" s="70" t="s">
        <v>54</v>
      </c>
      <c r="M22" s="70" t="s">
        <v>54</v>
      </c>
      <c r="N22" s="70" t="s">
        <v>54</v>
      </c>
      <c r="O22" s="70" t="s">
        <v>54</v>
      </c>
      <c r="P22" s="70" t="s">
        <v>54</v>
      </c>
      <c r="Q22" s="70" t="s">
        <v>54</v>
      </c>
      <c r="R22" s="70" t="s">
        <v>54</v>
      </c>
      <c r="S22" s="70" t="s">
        <v>54</v>
      </c>
      <c r="T22" s="70" t="s">
        <v>54</v>
      </c>
    </row>
    <row r="23" spans="1:20" ht="69" customHeight="1" thickTop="1" thickBot="1" x14ac:dyDescent="0.3">
      <c r="A23" s="120"/>
      <c r="B23" s="102"/>
      <c r="C23" s="125"/>
      <c r="D23" s="109"/>
      <c r="E23" s="130"/>
      <c r="F23" s="133"/>
      <c r="G23" s="142"/>
      <c r="H23" s="138"/>
      <c r="I23" s="84"/>
      <c r="J23" s="62" t="s">
        <v>49</v>
      </c>
      <c r="K23" s="61" t="str">
        <f>HLOOKUP('Contract Year 3 - Detail'!K22,'Labor Categories_W_PRICES'!$B$4:$AJ$18,2,FALSE)</f>
        <v>Junior Technician (example)</v>
      </c>
      <c r="L23" s="61" t="e">
        <f>HLOOKUP('Contract Year 3 - Detail'!L22,'Labor Categories_W_PRICES'!$B$4:$AJ$18,2,FALSE)</f>
        <v>#N/A</v>
      </c>
      <c r="M23" s="61" t="e">
        <f>HLOOKUP('Contract Year 3 - Detail'!M22,'Labor Categories_W_PRICES'!$B$4:$AJ$18,2,FALSE)</f>
        <v>#N/A</v>
      </c>
      <c r="N23" s="61" t="e">
        <f>HLOOKUP('Contract Year 3 - Detail'!N22,'Labor Categories_W_PRICES'!$B$4:$AJ$18,2,FALSE)</f>
        <v>#N/A</v>
      </c>
      <c r="O23" s="61" t="e">
        <f>HLOOKUP('Contract Year 3 - Detail'!O22,'Labor Categories_W_PRICES'!$B$4:$AJ$18,2,FALSE)</f>
        <v>#N/A</v>
      </c>
      <c r="P23" s="61" t="e">
        <f>HLOOKUP('Contract Year 3 - Detail'!P22,'Labor Categories_W_PRICES'!$B$4:$AJ$18,2,FALSE)</f>
        <v>#N/A</v>
      </c>
      <c r="Q23" s="61" t="e">
        <f>HLOOKUP('Contract Year 3 - Detail'!Q22,'Labor Categories_W_PRICES'!$B$4:$AJ$18,2,FALSE)</f>
        <v>#N/A</v>
      </c>
      <c r="R23" s="61" t="e">
        <f>HLOOKUP('Contract Year 3 - Detail'!R22,'Labor Categories_W_PRICES'!$B$4:$AJ$18,2,FALSE)</f>
        <v>#N/A</v>
      </c>
      <c r="S23" s="61" t="e">
        <f>HLOOKUP('Contract Year 3 - Detail'!S22,'Labor Categories_W_PRICES'!$B$4:$AJ$18,2,FALSE)</f>
        <v>#N/A</v>
      </c>
      <c r="T23" s="61" t="e">
        <f>HLOOKUP('Contract Year 3 - Detail'!T22,'Labor Categories_W_PRICES'!$B$4:$AJ$18,2,FALSE)</f>
        <v>#N/A</v>
      </c>
    </row>
    <row r="24" spans="1:20" ht="69" customHeight="1" thickTop="1" thickBot="1" x14ac:dyDescent="0.3">
      <c r="A24" s="121"/>
      <c r="B24" s="103"/>
      <c r="C24" s="125"/>
      <c r="D24" s="110"/>
      <c r="E24" s="131"/>
      <c r="F24" s="133"/>
      <c r="G24" s="142"/>
      <c r="H24" s="139"/>
      <c r="I24" s="85">
        <f t="shared" ref="I24" si="12">SUM(K24:T24)</f>
        <v>0</v>
      </c>
      <c r="J24" s="62" t="s">
        <v>55</v>
      </c>
      <c r="K24" s="71">
        <v>0</v>
      </c>
      <c r="L24" s="71" t="s">
        <v>56</v>
      </c>
      <c r="M24" s="71" t="s">
        <v>56</v>
      </c>
      <c r="N24" s="71" t="s">
        <v>56</v>
      </c>
      <c r="O24" s="71" t="s">
        <v>56</v>
      </c>
      <c r="P24" s="71" t="s">
        <v>56</v>
      </c>
      <c r="Q24" s="71" t="s">
        <v>56</v>
      </c>
      <c r="R24" s="71" t="s">
        <v>56</v>
      </c>
      <c r="S24" s="71" t="s">
        <v>56</v>
      </c>
      <c r="T24" s="71" t="s">
        <v>56</v>
      </c>
    </row>
    <row r="25" spans="1:20" ht="69" customHeight="1" thickTop="1" thickBot="1" x14ac:dyDescent="0.3">
      <c r="A25" s="119" t="s">
        <v>167</v>
      </c>
      <c r="B25" s="101" t="s">
        <v>122</v>
      </c>
      <c r="C25" s="125" t="s">
        <v>238</v>
      </c>
      <c r="D25" s="108" t="s">
        <v>130</v>
      </c>
      <c r="E25" s="126" t="s">
        <v>119</v>
      </c>
      <c r="F25" s="111" t="s">
        <v>161</v>
      </c>
      <c r="G25" s="89" t="s">
        <v>162</v>
      </c>
      <c r="H25" s="78">
        <v>0</v>
      </c>
      <c r="I25" s="92">
        <f t="shared" ref="I25" si="13">SUM(K27:T27)</f>
        <v>0</v>
      </c>
      <c r="J25" s="38" t="s">
        <v>18</v>
      </c>
      <c r="K25" s="63" t="s">
        <v>6</v>
      </c>
      <c r="L25" s="63" t="s">
        <v>54</v>
      </c>
      <c r="M25" s="63" t="s">
        <v>54</v>
      </c>
      <c r="N25" s="63" t="s">
        <v>54</v>
      </c>
      <c r="O25" s="63" t="s">
        <v>54</v>
      </c>
      <c r="P25" s="63" t="s">
        <v>54</v>
      </c>
      <c r="Q25" s="63" t="s">
        <v>54</v>
      </c>
      <c r="R25" s="63" t="s">
        <v>54</v>
      </c>
      <c r="S25" s="63" t="s">
        <v>54</v>
      </c>
      <c r="T25" s="63" t="s">
        <v>54</v>
      </c>
    </row>
    <row r="26" spans="1:20" ht="69" customHeight="1" thickTop="1" thickBot="1" x14ac:dyDescent="0.3">
      <c r="A26" s="120"/>
      <c r="B26" s="102"/>
      <c r="C26" s="125"/>
      <c r="D26" s="109"/>
      <c r="E26" s="127"/>
      <c r="F26" s="112"/>
      <c r="G26" s="90"/>
      <c r="H26" s="79"/>
      <c r="I26" s="93"/>
      <c r="J26" s="38" t="s">
        <v>49</v>
      </c>
      <c r="K26" s="40" t="str">
        <f>HLOOKUP('Contract Year 3 - Detail'!K25,'Labor Categories_W_PRICES'!$B$4:$AJ$18,2,FALSE)</f>
        <v>Junior Technician (example)</v>
      </c>
      <c r="L26" s="40" t="e">
        <f>HLOOKUP('Contract Year 3 - Detail'!L25,'Labor Categories_W_PRICES'!$B$4:$AJ$18,2,FALSE)</f>
        <v>#N/A</v>
      </c>
      <c r="M26" s="40" t="e">
        <f>HLOOKUP('Contract Year 3 - Detail'!M25,'Labor Categories_W_PRICES'!$B$4:$AJ$18,2,FALSE)</f>
        <v>#N/A</v>
      </c>
      <c r="N26" s="40" t="e">
        <f>HLOOKUP('Contract Year 3 - Detail'!N25,'Labor Categories_W_PRICES'!$B$4:$AJ$18,2,FALSE)</f>
        <v>#N/A</v>
      </c>
      <c r="O26" s="40" t="e">
        <f>HLOOKUP('Contract Year 3 - Detail'!O25,'Labor Categories_W_PRICES'!$B$4:$AJ$18,2,FALSE)</f>
        <v>#N/A</v>
      </c>
      <c r="P26" s="40" t="e">
        <f>HLOOKUP('Contract Year 3 - Detail'!P25,'Labor Categories_W_PRICES'!$B$4:$AJ$18,2,FALSE)</f>
        <v>#N/A</v>
      </c>
      <c r="Q26" s="40" t="e">
        <f>HLOOKUP('Contract Year 3 - Detail'!Q25,'Labor Categories_W_PRICES'!$B$4:$AJ$18,2,FALSE)</f>
        <v>#N/A</v>
      </c>
      <c r="R26" s="40" t="e">
        <f>HLOOKUP('Contract Year 3 - Detail'!R25,'Labor Categories_W_PRICES'!$B$4:$AJ$18,2,FALSE)</f>
        <v>#N/A</v>
      </c>
      <c r="S26" s="40" t="e">
        <f>HLOOKUP('Contract Year 3 - Detail'!S25,'Labor Categories_W_PRICES'!$B$4:$AJ$18,2,FALSE)</f>
        <v>#N/A</v>
      </c>
      <c r="T26" s="40" t="e">
        <f>HLOOKUP('Contract Year 3 - Detail'!T25,'Labor Categories_W_PRICES'!$B$4:$AJ$18,2,FALSE)</f>
        <v>#N/A</v>
      </c>
    </row>
    <row r="27" spans="1:20" ht="69" customHeight="1" thickTop="1" thickBot="1" x14ac:dyDescent="0.3">
      <c r="A27" s="121"/>
      <c r="B27" s="103"/>
      <c r="C27" s="125"/>
      <c r="D27" s="110"/>
      <c r="E27" s="128"/>
      <c r="F27" s="113"/>
      <c r="G27" s="91"/>
      <c r="H27" s="79"/>
      <c r="I27" s="94">
        <f t="shared" ref="I27" si="14">SUM(K27:T27)</f>
        <v>0</v>
      </c>
      <c r="J27" s="41" t="s">
        <v>55</v>
      </c>
      <c r="K27" s="63">
        <v>0</v>
      </c>
      <c r="L27" s="42" t="s">
        <v>132</v>
      </c>
      <c r="M27" s="42" t="s">
        <v>132</v>
      </c>
      <c r="N27" s="42" t="s">
        <v>132</v>
      </c>
      <c r="O27" s="42" t="s">
        <v>132</v>
      </c>
      <c r="P27" s="42" t="s">
        <v>132</v>
      </c>
      <c r="Q27" s="42" t="s">
        <v>132</v>
      </c>
      <c r="R27" s="42" t="s">
        <v>132</v>
      </c>
      <c r="S27" s="42" t="s">
        <v>132</v>
      </c>
      <c r="T27" s="42" t="s">
        <v>132</v>
      </c>
    </row>
    <row r="28" spans="1:20" ht="69" customHeight="1" thickTop="1" thickBot="1" x14ac:dyDescent="0.3">
      <c r="A28" s="119" t="s">
        <v>168</v>
      </c>
      <c r="B28" s="101" t="s">
        <v>123</v>
      </c>
      <c r="C28" s="125" t="s">
        <v>222</v>
      </c>
      <c r="D28" s="108" t="s">
        <v>130</v>
      </c>
      <c r="E28" s="129" t="s">
        <v>119</v>
      </c>
      <c r="F28" s="99">
        <v>1</v>
      </c>
      <c r="G28" s="78">
        <v>0</v>
      </c>
      <c r="H28" s="80">
        <f>F28*G28</f>
        <v>0</v>
      </c>
      <c r="I28" s="86">
        <f t="shared" ref="I28" si="15">SUM(K30:T30)</f>
        <v>0</v>
      </c>
      <c r="J28" s="38" t="s">
        <v>18</v>
      </c>
      <c r="K28" s="73" t="s">
        <v>6</v>
      </c>
      <c r="L28" s="73" t="s">
        <v>54</v>
      </c>
      <c r="M28" s="73" t="s">
        <v>54</v>
      </c>
      <c r="N28" s="73" t="s">
        <v>54</v>
      </c>
      <c r="O28" s="73" t="s">
        <v>54</v>
      </c>
      <c r="P28" s="73" t="s">
        <v>54</v>
      </c>
      <c r="Q28" s="73" t="s">
        <v>54</v>
      </c>
      <c r="R28" s="73" t="s">
        <v>54</v>
      </c>
      <c r="S28" s="73" t="s">
        <v>54</v>
      </c>
      <c r="T28" s="73" t="s">
        <v>54</v>
      </c>
    </row>
    <row r="29" spans="1:20" ht="69" customHeight="1" thickTop="1" thickBot="1" x14ac:dyDescent="0.3">
      <c r="A29" s="120"/>
      <c r="B29" s="102"/>
      <c r="C29" s="125"/>
      <c r="D29" s="109"/>
      <c r="E29" s="130"/>
      <c r="F29" s="99"/>
      <c r="G29" s="79"/>
      <c r="H29" s="81"/>
      <c r="I29" s="87"/>
      <c r="J29" s="38" t="s">
        <v>49</v>
      </c>
      <c r="K29" s="40" t="str">
        <f>HLOOKUP('Contract Year 3 - Detail'!K28,'Labor Categories_W_PRICES'!$B$4:$AJ$18,2,FALSE)</f>
        <v>Junior Technician (example)</v>
      </c>
      <c r="L29" s="40" t="e">
        <f>HLOOKUP('Contract Year 3 - Detail'!L28,'Labor Categories_W_PRICES'!$B$4:$AJ$18,2,FALSE)</f>
        <v>#N/A</v>
      </c>
      <c r="M29" s="40" t="e">
        <f>HLOOKUP('Contract Year 3 - Detail'!M28,'Labor Categories_W_PRICES'!$B$4:$AJ$18,2,FALSE)</f>
        <v>#N/A</v>
      </c>
      <c r="N29" s="40" t="e">
        <f>HLOOKUP('Contract Year 3 - Detail'!N28,'Labor Categories_W_PRICES'!$B$4:$AJ$18,2,FALSE)</f>
        <v>#N/A</v>
      </c>
      <c r="O29" s="40" t="e">
        <f>HLOOKUP('Contract Year 3 - Detail'!O28,'Labor Categories_W_PRICES'!$B$4:$AJ$18,2,FALSE)</f>
        <v>#N/A</v>
      </c>
      <c r="P29" s="40" t="e">
        <f>HLOOKUP('Contract Year 3 - Detail'!P28,'Labor Categories_W_PRICES'!$B$4:$AJ$18,2,FALSE)</f>
        <v>#N/A</v>
      </c>
      <c r="Q29" s="40" t="e">
        <f>HLOOKUP('Contract Year 3 - Detail'!Q28,'Labor Categories_W_PRICES'!$B$4:$AJ$18,2,FALSE)</f>
        <v>#N/A</v>
      </c>
      <c r="R29" s="40" t="e">
        <f>HLOOKUP('Contract Year 3 - Detail'!R28,'Labor Categories_W_PRICES'!$B$4:$AJ$18,2,FALSE)</f>
        <v>#N/A</v>
      </c>
      <c r="S29" s="40" t="e">
        <f>HLOOKUP('Contract Year 3 - Detail'!S28,'Labor Categories_W_PRICES'!$B$4:$AJ$18,2,FALSE)</f>
        <v>#N/A</v>
      </c>
      <c r="T29" s="40" t="e">
        <f>HLOOKUP('Contract Year 3 - Detail'!T28,'Labor Categories_W_PRICES'!$B$4:$AJ$18,2,FALSE)</f>
        <v>#N/A</v>
      </c>
    </row>
    <row r="30" spans="1:20" ht="69" customHeight="1" thickTop="1" thickBot="1" x14ac:dyDescent="0.3">
      <c r="A30" s="121"/>
      <c r="B30" s="103"/>
      <c r="C30" s="125" t="s">
        <v>130</v>
      </c>
      <c r="D30" s="110"/>
      <c r="E30" s="131"/>
      <c r="F30" s="100"/>
      <c r="G30" s="79"/>
      <c r="H30" s="82"/>
      <c r="I30" s="88">
        <f t="shared" ref="I30" si="16">SUM(K30:T30)</f>
        <v>0</v>
      </c>
      <c r="J30" s="41" t="s">
        <v>55</v>
      </c>
      <c r="K30" s="73">
        <v>0</v>
      </c>
      <c r="L30" s="42" t="s">
        <v>132</v>
      </c>
      <c r="M30" s="42" t="s">
        <v>132</v>
      </c>
      <c r="N30" s="42" t="s">
        <v>132</v>
      </c>
      <c r="O30" s="42" t="s">
        <v>132</v>
      </c>
      <c r="P30" s="42" t="s">
        <v>132</v>
      </c>
      <c r="Q30" s="42" t="s">
        <v>132</v>
      </c>
      <c r="R30" s="42" t="s">
        <v>132</v>
      </c>
      <c r="S30" s="42" t="s">
        <v>132</v>
      </c>
      <c r="T30" s="42" t="s">
        <v>132</v>
      </c>
    </row>
    <row r="31" spans="1:20" ht="18.75" thickBot="1" x14ac:dyDescent="0.3">
      <c r="A31" s="43"/>
      <c r="B31" s="44"/>
      <c r="C31" s="66"/>
      <c r="D31" s="44"/>
      <c r="E31" s="44"/>
      <c r="F31" s="44"/>
      <c r="G31" s="44"/>
      <c r="H31" s="44"/>
      <c r="I31" s="44"/>
      <c r="J31" s="45"/>
      <c r="K31" s="46"/>
      <c r="L31" s="47"/>
      <c r="M31" s="47"/>
      <c r="N31" s="47"/>
      <c r="O31" s="47"/>
      <c r="P31" s="47"/>
      <c r="Q31" s="47"/>
      <c r="R31" s="47"/>
      <c r="S31" s="47"/>
      <c r="T31" s="47"/>
    </row>
    <row r="32" spans="1:20" ht="33" customHeight="1" thickBot="1" x14ac:dyDescent="0.3">
      <c r="A32" s="48" t="s">
        <v>206</v>
      </c>
      <c r="B32" s="49" t="s">
        <v>205</v>
      </c>
      <c r="C32" s="51"/>
      <c r="D32" s="51"/>
      <c r="E32" s="51"/>
      <c r="F32" s="51"/>
      <c r="G32" s="51"/>
      <c r="H32" s="50">
        <f>SUM(H4:H30)</f>
        <v>0</v>
      </c>
      <c r="I32" s="51"/>
      <c r="K32" s="52"/>
      <c r="L32" s="53"/>
      <c r="M32" s="53"/>
      <c r="N32" s="53"/>
      <c r="O32" s="53"/>
      <c r="P32" s="53"/>
      <c r="Q32" s="53"/>
      <c r="R32" s="53"/>
      <c r="S32" s="53"/>
      <c r="T32" s="54"/>
    </row>
  </sheetData>
  <mergeCells count="91">
    <mergeCell ref="I28:I30"/>
    <mergeCell ref="H25:H27"/>
    <mergeCell ref="I25:I27"/>
    <mergeCell ref="A28:A30"/>
    <mergeCell ref="B28:B30"/>
    <mergeCell ref="C28:C30"/>
    <mergeCell ref="D28:D30"/>
    <mergeCell ref="E28:E30"/>
    <mergeCell ref="F28:F30"/>
    <mergeCell ref="G28:G30"/>
    <mergeCell ref="H28:H30"/>
    <mergeCell ref="F25:F27"/>
    <mergeCell ref="G25:G27"/>
    <mergeCell ref="A25:A27"/>
    <mergeCell ref="B25:B27"/>
    <mergeCell ref="C25:C27"/>
    <mergeCell ref="A22:A24"/>
    <mergeCell ref="B22:B24"/>
    <mergeCell ref="C22:C24"/>
    <mergeCell ref="D22:D24"/>
    <mergeCell ref="E22:E24"/>
    <mergeCell ref="D25:D27"/>
    <mergeCell ref="E25:E27"/>
    <mergeCell ref="F19:F21"/>
    <mergeCell ref="G19:G21"/>
    <mergeCell ref="H19:H21"/>
    <mergeCell ref="I19:I21"/>
    <mergeCell ref="G22:G24"/>
    <mergeCell ref="H22:H24"/>
    <mergeCell ref="I22:I24"/>
    <mergeCell ref="F22:F24"/>
    <mergeCell ref="A19:A21"/>
    <mergeCell ref="B19:B21"/>
    <mergeCell ref="C19:C21"/>
    <mergeCell ref="D19:D21"/>
    <mergeCell ref="E19:E21"/>
    <mergeCell ref="I13:I15"/>
    <mergeCell ref="A16:A18"/>
    <mergeCell ref="B16:B18"/>
    <mergeCell ref="C16:C18"/>
    <mergeCell ref="D16:D18"/>
    <mergeCell ref="E16:E18"/>
    <mergeCell ref="F16:F18"/>
    <mergeCell ref="G16:G18"/>
    <mergeCell ref="H16:H18"/>
    <mergeCell ref="I16:I18"/>
    <mergeCell ref="F13:F15"/>
    <mergeCell ref="G13:G15"/>
    <mergeCell ref="A13:A15"/>
    <mergeCell ref="B13:B15"/>
    <mergeCell ref="C13:C15"/>
    <mergeCell ref="D13:D15"/>
    <mergeCell ref="A10:A12"/>
    <mergeCell ref="B10:B12"/>
    <mergeCell ref="C10:C12"/>
    <mergeCell ref="D10:D12"/>
    <mergeCell ref="E10:E12"/>
    <mergeCell ref="E13:E15"/>
    <mergeCell ref="F7:F9"/>
    <mergeCell ref="G7:G9"/>
    <mergeCell ref="H7:H9"/>
    <mergeCell ref="H13:H15"/>
    <mergeCell ref="I7:I9"/>
    <mergeCell ref="G10:G12"/>
    <mergeCell ref="H10:H12"/>
    <mergeCell ref="I10:I12"/>
    <mergeCell ref="F10:F12"/>
    <mergeCell ref="A7:A9"/>
    <mergeCell ref="B7:B9"/>
    <mergeCell ref="C7:C9"/>
    <mergeCell ref="D7:D9"/>
    <mergeCell ref="E7:E9"/>
    <mergeCell ref="I2:I3"/>
    <mergeCell ref="J2:J3"/>
    <mergeCell ref="A4:A6"/>
    <mergeCell ref="B4:B6"/>
    <mergeCell ref="C4:C6"/>
    <mergeCell ref="D4:D6"/>
    <mergeCell ref="E4:E6"/>
    <mergeCell ref="F4:F6"/>
    <mergeCell ref="G4:G6"/>
    <mergeCell ref="H4:H6"/>
    <mergeCell ref="I4:I6"/>
    <mergeCell ref="A1:H1"/>
    <mergeCell ref="A2:A3"/>
    <mergeCell ref="B2:B3"/>
    <mergeCell ref="C2:C3"/>
    <mergeCell ref="E2:E3"/>
    <mergeCell ref="F2:F3"/>
    <mergeCell ref="G2:G3"/>
    <mergeCell ref="H2:H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2"/>
  <sheetViews>
    <sheetView zoomScale="70" zoomScaleNormal="70" workbookViewId="0">
      <selection activeCell="C7" sqref="C7:C9"/>
    </sheetView>
  </sheetViews>
  <sheetFormatPr defaultRowHeight="18" x14ac:dyDescent="0.25"/>
  <cols>
    <col min="1" max="1" width="12.5546875" style="55" customWidth="1"/>
    <col min="2" max="2" width="23.88671875" style="55" customWidth="1"/>
    <col min="3" max="3" width="65.6640625" style="56" customWidth="1"/>
    <col min="4" max="4" width="56.5546875" style="56" customWidth="1"/>
    <col min="5" max="5" width="14.109375" style="57" customWidth="1"/>
    <col min="6" max="6" width="13.109375" style="57" customWidth="1"/>
    <col min="7" max="7" width="19.109375" style="57" customWidth="1"/>
    <col min="8" max="8" width="21.5546875" style="55" customWidth="1"/>
    <col min="9" max="9" width="19.77734375" style="58" customWidth="1"/>
    <col min="10" max="10" width="13.5546875" style="31" customWidth="1"/>
    <col min="11" max="11" width="20.21875" style="31" customWidth="1"/>
    <col min="12" max="20" width="20.6640625" style="31" customWidth="1"/>
    <col min="21" max="16384" width="8.88671875" style="31"/>
  </cols>
  <sheetData>
    <row r="1" spans="1:20" ht="27.6" customHeight="1" thickBot="1" x14ac:dyDescent="0.3">
      <c r="A1" s="114" t="s">
        <v>215</v>
      </c>
      <c r="B1" s="115"/>
      <c r="C1" s="115"/>
      <c r="D1" s="115"/>
      <c r="E1" s="115"/>
      <c r="F1" s="115"/>
      <c r="G1" s="115"/>
      <c r="H1" s="115"/>
      <c r="I1" s="28"/>
      <c r="J1" s="29"/>
      <c r="K1" s="29" t="s">
        <v>218</v>
      </c>
      <c r="L1" s="29"/>
      <c r="M1" s="29"/>
      <c r="N1" s="29"/>
      <c r="O1" s="29"/>
      <c r="P1" s="29"/>
      <c r="Q1" s="29"/>
      <c r="R1" s="29"/>
      <c r="S1" s="29"/>
      <c r="T1" s="30"/>
    </row>
    <row r="2" spans="1:20" ht="15.75" customHeight="1" x14ac:dyDescent="0.25">
      <c r="A2" s="116" t="s">
        <v>0</v>
      </c>
      <c r="B2" s="116" t="s">
        <v>1</v>
      </c>
      <c r="C2" s="116" t="s">
        <v>127</v>
      </c>
      <c r="D2" s="64"/>
      <c r="E2" s="116" t="s">
        <v>16</v>
      </c>
      <c r="F2" s="116" t="s">
        <v>5</v>
      </c>
      <c r="G2" s="116" t="s">
        <v>126</v>
      </c>
      <c r="H2" s="116" t="s">
        <v>169</v>
      </c>
      <c r="I2" s="76" t="s">
        <v>60</v>
      </c>
      <c r="J2" s="76" t="s">
        <v>57</v>
      </c>
      <c r="K2" s="32"/>
      <c r="L2" s="33"/>
      <c r="M2" s="33"/>
      <c r="N2" s="33"/>
      <c r="O2" s="33"/>
      <c r="P2" s="33"/>
      <c r="Q2" s="33"/>
      <c r="R2" s="33"/>
      <c r="S2" s="33"/>
      <c r="T2" s="34"/>
    </row>
    <row r="3" spans="1:20" ht="102.75" customHeight="1" thickBot="1" x14ac:dyDescent="0.3">
      <c r="A3" s="117"/>
      <c r="B3" s="117"/>
      <c r="C3" s="118"/>
      <c r="D3" s="65" t="s">
        <v>128</v>
      </c>
      <c r="E3" s="117" t="s">
        <v>16</v>
      </c>
      <c r="F3" s="117"/>
      <c r="G3" s="118"/>
      <c r="H3" s="117"/>
      <c r="I3" s="77"/>
      <c r="J3" s="77"/>
      <c r="K3" s="35" t="s">
        <v>15</v>
      </c>
      <c r="L3" s="36"/>
      <c r="M3" s="36"/>
      <c r="N3" s="36"/>
      <c r="O3" s="36"/>
      <c r="P3" s="36"/>
      <c r="Q3" s="36"/>
      <c r="R3" s="36"/>
      <c r="S3" s="36"/>
      <c r="T3" s="37"/>
    </row>
    <row r="4" spans="1:20" ht="69" customHeight="1" thickTop="1" thickBot="1" x14ac:dyDescent="0.3">
      <c r="A4" s="119" t="s">
        <v>82</v>
      </c>
      <c r="B4" s="101" t="s">
        <v>234</v>
      </c>
      <c r="C4" s="104" t="s">
        <v>159</v>
      </c>
      <c r="D4" s="105" t="s">
        <v>130</v>
      </c>
      <c r="E4" s="95" t="s">
        <v>117</v>
      </c>
      <c r="F4" s="132">
        <v>0</v>
      </c>
      <c r="G4" s="135">
        <v>0</v>
      </c>
      <c r="H4" s="137">
        <f>F4*G4</f>
        <v>0</v>
      </c>
      <c r="I4" s="83">
        <f>SUM(K6:T6)</f>
        <v>0</v>
      </c>
      <c r="J4" s="62" t="s">
        <v>18</v>
      </c>
      <c r="K4" s="70" t="s">
        <v>6</v>
      </c>
      <c r="L4" s="70" t="s">
        <v>54</v>
      </c>
      <c r="M4" s="70" t="s">
        <v>54</v>
      </c>
      <c r="N4" s="70" t="s">
        <v>54</v>
      </c>
      <c r="O4" s="70" t="s">
        <v>54</v>
      </c>
      <c r="P4" s="70" t="s">
        <v>54</v>
      </c>
      <c r="Q4" s="70" t="s">
        <v>54</v>
      </c>
      <c r="R4" s="70" t="s">
        <v>54</v>
      </c>
      <c r="S4" s="70" t="s">
        <v>54</v>
      </c>
      <c r="T4" s="70" t="s">
        <v>54</v>
      </c>
    </row>
    <row r="5" spans="1:20" ht="69" customHeight="1" thickTop="1" thickBot="1" x14ac:dyDescent="0.3">
      <c r="A5" s="120"/>
      <c r="B5" s="102"/>
      <c r="C5" s="104"/>
      <c r="D5" s="106"/>
      <c r="E5" s="96"/>
      <c r="F5" s="133"/>
      <c r="G5" s="136"/>
      <c r="H5" s="138"/>
      <c r="I5" s="84"/>
      <c r="J5" s="62" t="s">
        <v>49</v>
      </c>
      <c r="K5" s="61" t="str">
        <f>HLOOKUP('Contract Year 4 - Detail'!K4,'Labor Categories_W_PRICES'!$B$4:$AJ$18,2,FALSE)</f>
        <v>Junior Technician (example)</v>
      </c>
      <c r="L5" s="61" t="e">
        <f>HLOOKUP('Contract Year 4 - Detail'!L4,'Labor Categories_W_PRICES'!$B$4:$AJ$18,2,FALSE)</f>
        <v>#N/A</v>
      </c>
      <c r="M5" s="61" t="e">
        <f>HLOOKUP('Contract Year 4 - Detail'!M4,'Labor Categories_W_PRICES'!$B$4:$AJ$18,2,FALSE)</f>
        <v>#N/A</v>
      </c>
      <c r="N5" s="61" t="e">
        <f>HLOOKUP('Contract Year 4 - Detail'!N4,'Labor Categories_W_PRICES'!$B$4:$AJ$18,2,FALSE)</f>
        <v>#N/A</v>
      </c>
      <c r="O5" s="61" t="e">
        <f>HLOOKUP('Contract Year 4 - Detail'!O4,'Labor Categories_W_PRICES'!$B$4:$AJ$18,2,FALSE)</f>
        <v>#N/A</v>
      </c>
      <c r="P5" s="61" t="e">
        <f>HLOOKUP('Contract Year 4 - Detail'!P4,'Labor Categories_W_PRICES'!$B$4:$AJ$18,2,FALSE)</f>
        <v>#N/A</v>
      </c>
      <c r="Q5" s="61" t="e">
        <f>HLOOKUP('Contract Year 4 - Detail'!Q4,'Labor Categories_W_PRICES'!$B$4:$AJ$18,2,FALSE)</f>
        <v>#N/A</v>
      </c>
      <c r="R5" s="61" t="e">
        <f>HLOOKUP('Contract Year 4 - Detail'!R4,'Labor Categories_W_PRICES'!$B$4:$AJ$18,2,FALSE)</f>
        <v>#N/A</v>
      </c>
      <c r="S5" s="61" t="e">
        <f>HLOOKUP('Contract Year 4 - Detail'!S4,'Labor Categories_W_PRICES'!$B$4:$AJ$18,2,FALSE)</f>
        <v>#N/A</v>
      </c>
      <c r="T5" s="61" t="e">
        <f>HLOOKUP('Contract Year 4 - Detail'!T4,'Labor Categories_W_PRICES'!$B$4:$AJ$18,2,FALSE)</f>
        <v>#N/A</v>
      </c>
    </row>
    <row r="6" spans="1:20" ht="69" customHeight="1" thickTop="1" thickBot="1" x14ac:dyDescent="0.3">
      <c r="A6" s="121"/>
      <c r="B6" s="103"/>
      <c r="C6" s="104"/>
      <c r="D6" s="107"/>
      <c r="E6" s="97"/>
      <c r="F6" s="134"/>
      <c r="G6" s="136"/>
      <c r="H6" s="139"/>
      <c r="I6" s="85">
        <f>SUM(K6:T6)</f>
        <v>0</v>
      </c>
      <c r="J6" s="62" t="s">
        <v>55</v>
      </c>
      <c r="K6" s="61">
        <v>0</v>
      </c>
      <c r="L6" s="61" t="s">
        <v>56</v>
      </c>
      <c r="M6" s="61" t="s">
        <v>56</v>
      </c>
      <c r="N6" s="61" t="s">
        <v>56</v>
      </c>
      <c r="O6" s="61" t="s">
        <v>56</v>
      </c>
      <c r="P6" s="61" t="s">
        <v>56</v>
      </c>
      <c r="Q6" s="61" t="s">
        <v>56</v>
      </c>
      <c r="R6" s="61" t="s">
        <v>56</v>
      </c>
      <c r="S6" s="61" t="s">
        <v>56</v>
      </c>
      <c r="T6" s="61" t="s">
        <v>56</v>
      </c>
    </row>
    <row r="7" spans="1:20" ht="69" customHeight="1" thickTop="1" thickBot="1" x14ac:dyDescent="0.3">
      <c r="A7" s="119" t="s">
        <v>137</v>
      </c>
      <c r="B7" s="101" t="s">
        <v>235</v>
      </c>
      <c r="C7" s="104" t="s">
        <v>237</v>
      </c>
      <c r="D7" s="108"/>
      <c r="E7" s="95" t="s">
        <v>117</v>
      </c>
      <c r="F7" s="132">
        <v>0</v>
      </c>
      <c r="G7" s="135">
        <v>0</v>
      </c>
      <c r="H7" s="137">
        <f>F7*G7</f>
        <v>0</v>
      </c>
      <c r="I7" s="83">
        <f t="shared" ref="I7" si="0">SUM(K9:T9)</f>
        <v>0</v>
      </c>
      <c r="J7" s="62" t="s">
        <v>18</v>
      </c>
      <c r="K7" s="61" t="s">
        <v>6</v>
      </c>
      <c r="L7" s="61" t="s">
        <v>54</v>
      </c>
      <c r="M7" s="61" t="s">
        <v>54</v>
      </c>
      <c r="N7" s="61" t="s">
        <v>54</v>
      </c>
      <c r="O7" s="61" t="s">
        <v>54</v>
      </c>
      <c r="P7" s="61" t="s">
        <v>54</v>
      </c>
      <c r="Q7" s="61" t="s">
        <v>54</v>
      </c>
      <c r="R7" s="61" t="s">
        <v>54</v>
      </c>
      <c r="S7" s="61" t="s">
        <v>54</v>
      </c>
      <c r="T7" s="61" t="s">
        <v>54</v>
      </c>
    </row>
    <row r="8" spans="1:20" ht="69" customHeight="1" thickTop="1" thickBot="1" x14ac:dyDescent="0.3">
      <c r="A8" s="120"/>
      <c r="B8" s="102"/>
      <c r="C8" s="104"/>
      <c r="D8" s="109"/>
      <c r="E8" s="96"/>
      <c r="F8" s="133"/>
      <c r="G8" s="136"/>
      <c r="H8" s="138"/>
      <c r="I8" s="84"/>
      <c r="J8" s="62" t="s">
        <v>49</v>
      </c>
      <c r="K8" s="61" t="str">
        <f>HLOOKUP('Contract Year 4 - Detail'!K7,'Labor Categories_W_PRICES'!$B$4:$AJ$18,2,FALSE)</f>
        <v>Junior Technician (example)</v>
      </c>
      <c r="L8" s="61" t="e">
        <f>HLOOKUP('Contract Year 4 - Detail'!L7,'Labor Categories_W_PRICES'!$B$4:$AJ$18,2,FALSE)</f>
        <v>#N/A</v>
      </c>
      <c r="M8" s="61" t="e">
        <f>HLOOKUP('Contract Year 4 - Detail'!M7,'Labor Categories_W_PRICES'!$B$4:$AJ$18,2,FALSE)</f>
        <v>#N/A</v>
      </c>
      <c r="N8" s="61" t="e">
        <f>HLOOKUP('Contract Year 4 - Detail'!N7,'Labor Categories_W_PRICES'!$B$4:$AJ$18,2,FALSE)</f>
        <v>#N/A</v>
      </c>
      <c r="O8" s="61" t="e">
        <f>HLOOKUP('Contract Year 4 - Detail'!O7,'Labor Categories_W_PRICES'!$B$4:$AJ$18,2,FALSE)</f>
        <v>#N/A</v>
      </c>
      <c r="P8" s="61" t="e">
        <f>HLOOKUP('Contract Year 4 - Detail'!P7,'Labor Categories_W_PRICES'!$B$4:$AJ$18,2,FALSE)</f>
        <v>#N/A</v>
      </c>
      <c r="Q8" s="61" t="e">
        <f>HLOOKUP('Contract Year 4 - Detail'!Q7,'Labor Categories_W_PRICES'!$B$4:$AJ$18,2,FALSE)</f>
        <v>#N/A</v>
      </c>
      <c r="R8" s="61" t="e">
        <f>HLOOKUP('Contract Year 4 - Detail'!R7,'Labor Categories_W_PRICES'!$B$4:$AJ$18,2,FALSE)</f>
        <v>#N/A</v>
      </c>
      <c r="S8" s="61" t="e">
        <f>HLOOKUP('Contract Year 4 - Detail'!S7,'Labor Categories_W_PRICES'!$B$4:$AJ$18,2,FALSE)</f>
        <v>#N/A</v>
      </c>
      <c r="T8" s="61" t="e">
        <f>HLOOKUP('Contract Year 4 - Detail'!T7,'Labor Categories_W_PRICES'!$B$4:$AJ$18,2,FALSE)</f>
        <v>#N/A</v>
      </c>
    </row>
    <row r="9" spans="1:20" ht="69" customHeight="1" thickTop="1" thickBot="1" x14ac:dyDescent="0.3">
      <c r="A9" s="121"/>
      <c r="B9" s="103"/>
      <c r="C9" s="104"/>
      <c r="D9" s="110"/>
      <c r="E9" s="97"/>
      <c r="F9" s="133"/>
      <c r="G9" s="140"/>
      <c r="H9" s="139"/>
      <c r="I9" s="85">
        <f t="shared" ref="I9" si="1">SUM(K9:T9)</f>
        <v>0</v>
      </c>
      <c r="J9" s="62" t="s">
        <v>55</v>
      </c>
      <c r="K9" s="71">
        <v>0</v>
      </c>
      <c r="L9" s="71" t="s">
        <v>56</v>
      </c>
      <c r="M9" s="71" t="s">
        <v>56</v>
      </c>
      <c r="N9" s="71" t="s">
        <v>56</v>
      </c>
      <c r="O9" s="71" t="s">
        <v>56</v>
      </c>
      <c r="P9" s="71" t="s">
        <v>56</v>
      </c>
      <c r="Q9" s="71" t="s">
        <v>56</v>
      </c>
      <c r="R9" s="71" t="s">
        <v>56</v>
      </c>
      <c r="S9" s="71" t="s">
        <v>56</v>
      </c>
      <c r="T9" s="71" t="s">
        <v>56</v>
      </c>
    </row>
    <row r="10" spans="1:20" ht="69" customHeight="1" thickTop="1" thickBot="1" x14ac:dyDescent="0.3">
      <c r="A10" s="119" t="s">
        <v>138</v>
      </c>
      <c r="B10" s="101" t="s">
        <v>118</v>
      </c>
      <c r="C10" s="104" t="s">
        <v>220</v>
      </c>
      <c r="D10" s="108" t="s">
        <v>130</v>
      </c>
      <c r="E10" s="122" t="s">
        <v>119</v>
      </c>
      <c r="F10" s="111" t="s">
        <v>161</v>
      </c>
      <c r="G10" s="89" t="s">
        <v>162</v>
      </c>
      <c r="H10" s="78">
        <v>0</v>
      </c>
      <c r="I10" s="92">
        <f t="shared" ref="I10" si="2">SUM(K12:T12)</f>
        <v>0</v>
      </c>
      <c r="J10" s="38" t="s">
        <v>18</v>
      </c>
      <c r="K10" s="63" t="s">
        <v>6</v>
      </c>
      <c r="L10" s="63" t="s">
        <v>54</v>
      </c>
      <c r="M10" s="63" t="s">
        <v>54</v>
      </c>
      <c r="N10" s="63" t="s">
        <v>54</v>
      </c>
      <c r="O10" s="63" t="s">
        <v>54</v>
      </c>
      <c r="P10" s="63" t="s">
        <v>54</v>
      </c>
      <c r="Q10" s="63" t="s">
        <v>54</v>
      </c>
      <c r="R10" s="63" t="s">
        <v>54</v>
      </c>
      <c r="S10" s="63" t="s">
        <v>54</v>
      </c>
      <c r="T10" s="63" t="s">
        <v>54</v>
      </c>
    </row>
    <row r="11" spans="1:20" ht="69" customHeight="1" thickTop="1" thickBot="1" x14ac:dyDescent="0.3">
      <c r="A11" s="120"/>
      <c r="B11" s="102"/>
      <c r="C11" s="104"/>
      <c r="D11" s="109"/>
      <c r="E11" s="123"/>
      <c r="F11" s="112"/>
      <c r="G11" s="90"/>
      <c r="H11" s="79"/>
      <c r="I11" s="93"/>
      <c r="J11" s="38" t="s">
        <v>49</v>
      </c>
      <c r="K11" s="40" t="str">
        <f>HLOOKUP('Contract Year 4 - Detail'!K10,'Labor Categories_W_PRICES'!$B$4:$AJ$18,2,FALSE)</f>
        <v>Junior Technician (example)</v>
      </c>
      <c r="L11" s="40" t="e">
        <f>HLOOKUP('Contract Year 4 - Detail'!L10,'Labor Categories_W_PRICES'!$B$4:$AJ$18,2,FALSE)</f>
        <v>#N/A</v>
      </c>
      <c r="M11" s="40" t="e">
        <f>HLOOKUP('Contract Year 4 - Detail'!M10,'Labor Categories_W_PRICES'!$B$4:$AJ$18,2,FALSE)</f>
        <v>#N/A</v>
      </c>
      <c r="N11" s="40" t="e">
        <f>HLOOKUP('Contract Year 4 - Detail'!N10,'Labor Categories_W_PRICES'!$B$4:$AJ$18,2,FALSE)</f>
        <v>#N/A</v>
      </c>
      <c r="O11" s="40" t="e">
        <f>HLOOKUP('Contract Year 4 - Detail'!O10,'Labor Categories_W_PRICES'!$B$4:$AJ$18,2,FALSE)</f>
        <v>#N/A</v>
      </c>
      <c r="P11" s="40" t="e">
        <f>HLOOKUP('Contract Year 4 - Detail'!P10,'Labor Categories_W_PRICES'!$B$4:$AJ$18,2,FALSE)</f>
        <v>#N/A</v>
      </c>
      <c r="Q11" s="40" t="e">
        <f>HLOOKUP('Contract Year 4 - Detail'!Q10,'Labor Categories_W_PRICES'!$B$4:$AJ$18,2,FALSE)</f>
        <v>#N/A</v>
      </c>
      <c r="R11" s="40" t="e">
        <f>HLOOKUP('Contract Year 4 - Detail'!R10,'Labor Categories_W_PRICES'!$B$4:$AJ$18,2,FALSE)</f>
        <v>#N/A</v>
      </c>
      <c r="S11" s="40" t="e">
        <f>HLOOKUP('Contract Year 4 - Detail'!S10,'Labor Categories_W_PRICES'!$B$4:$AJ$18,2,FALSE)</f>
        <v>#N/A</v>
      </c>
      <c r="T11" s="40" t="e">
        <f>HLOOKUP('Contract Year 4 - Detail'!T10,'Labor Categories_W_PRICES'!$B$4:$AJ$18,2,FALSE)</f>
        <v>#N/A</v>
      </c>
    </row>
    <row r="12" spans="1:20" ht="69" customHeight="1" thickTop="1" thickBot="1" x14ac:dyDescent="0.3">
      <c r="A12" s="121"/>
      <c r="B12" s="103"/>
      <c r="C12" s="104"/>
      <c r="D12" s="110"/>
      <c r="E12" s="124"/>
      <c r="F12" s="113"/>
      <c r="G12" s="91"/>
      <c r="H12" s="79"/>
      <c r="I12" s="94">
        <f t="shared" ref="I12" si="3">SUM(K12:T12)</f>
        <v>0</v>
      </c>
      <c r="J12" s="41" t="s">
        <v>55</v>
      </c>
      <c r="K12" s="63">
        <v>0</v>
      </c>
      <c r="L12" s="42" t="s">
        <v>132</v>
      </c>
      <c r="M12" s="42" t="s">
        <v>132</v>
      </c>
      <c r="N12" s="42" t="s">
        <v>132</v>
      </c>
      <c r="O12" s="42" t="s">
        <v>132</v>
      </c>
      <c r="P12" s="42" t="s">
        <v>132</v>
      </c>
      <c r="Q12" s="42" t="s">
        <v>132</v>
      </c>
      <c r="R12" s="42" t="s">
        <v>132</v>
      </c>
      <c r="S12" s="42" t="s">
        <v>132</v>
      </c>
      <c r="T12" s="42" t="s">
        <v>132</v>
      </c>
    </row>
    <row r="13" spans="1:20" ht="69" customHeight="1" thickTop="1" thickBot="1" x14ac:dyDescent="0.3">
      <c r="A13" s="119" t="s">
        <v>170</v>
      </c>
      <c r="B13" s="101" t="s">
        <v>217</v>
      </c>
      <c r="C13" s="104" t="s">
        <v>221</v>
      </c>
      <c r="D13" s="108" t="s">
        <v>130</v>
      </c>
      <c r="E13" s="95" t="s">
        <v>119</v>
      </c>
      <c r="F13" s="99">
        <v>1</v>
      </c>
      <c r="G13" s="78">
        <v>0</v>
      </c>
      <c r="H13" s="80">
        <f t="shared" ref="H13:H22" si="4">F13*G13</f>
        <v>0</v>
      </c>
      <c r="I13" s="86">
        <f t="shared" ref="I13" si="5">SUM(K15:T15)</f>
        <v>0</v>
      </c>
      <c r="J13" s="38" t="s">
        <v>18</v>
      </c>
      <c r="K13" s="72" t="s">
        <v>6</v>
      </c>
      <c r="L13" s="72" t="s">
        <v>54</v>
      </c>
      <c r="M13" s="72" t="s">
        <v>54</v>
      </c>
      <c r="N13" s="72" t="s">
        <v>54</v>
      </c>
      <c r="O13" s="72" t="s">
        <v>54</v>
      </c>
      <c r="P13" s="72" t="s">
        <v>54</v>
      </c>
      <c r="Q13" s="72" t="s">
        <v>54</v>
      </c>
      <c r="R13" s="72" t="s">
        <v>54</v>
      </c>
      <c r="S13" s="72" t="s">
        <v>54</v>
      </c>
      <c r="T13" s="72" t="s">
        <v>54</v>
      </c>
    </row>
    <row r="14" spans="1:20" ht="69" customHeight="1" thickTop="1" thickBot="1" x14ac:dyDescent="0.3">
      <c r="A14" s="120"/>
      <c r="B14" s="102"/>
      <c r="C14" s="104"/>
      <c r="D14" s="109"/>
      <c r="E14" s="96"/>
      <c r="F14" s="99"/>
      <c r="G14" s="79"/>
      <c r="H14" s="81"/>
      <c r="I14" s="87"/>
      <c r="J14" s="38" t="s">
        <v>49</v>
      </c>
      <c r="K14" s="40" t="str">
        <f>HLOOKUP('Contract Year 4 - Detail'!K13,'Labor Categories_W_PRICES'!$B$4:$AJ$18,2,FALSE)</f>
        <v>Junior Technician (example)</v>
      </c>
      <c r="L14" s="40" t="e">
        <f>HLOOKUP('Contract Year 4 - Detail'!L13,'Labor Categories_W_PRICES'!$B$4:$AJ$18,2,FALSE)</f>
        <v>#N/A</v>
      </c>
      <c r="M14" s="40" t="e">
        <f>HLOOKUP('Contract Year 4 - Detail'!M13,'Labor Categories_W_PRICES'!$B$4:$AJ$18,2,FALSE)</f>
        <v>#N/A</v>
      </c>
      <c r="N14" s="40" t="e">
        <f>HLOOKUP('Contract Year 4 - Detail'!N13,'Labor Categories_W_PRICES'!$B$4:$AJ$18,2,FALSE)</f>
        <v>#N/A</v>
      </c>
      <c r="O14" s="40" t="e">
        <f>HLOOKUP('Contract Year 4 - Detail'!O13,'Labor Categories_W_PRICES'!$B$4:$AJ$18,2,FALSE)</f>
        <v>#N/A</v>
      </c>
      <c r="P14" s="40" t="e">
        <f>HLOOKUP('Contract Year 4 - Detail'!P13,'Labor Categories_W_PRICES'!$B$4:$AJ$18,2,FALSE)</f>
        <v>#N/A</v>
      </c>
      <c r="Q14" s="40" t="e">
        <f>HLOOKUP('Contract Year 4 - Detail'!Q13,'Labor Categories_W_PRICES'!$B$4:$AJ$18,2,FALSE)</f>
        <v>#N/A</v>
      </c>
      <c r="R14" s="40" t="e">
        <f>HLOOKUP('Contract Year 4 - Detail'!R13,'Labor Categories_W_PRICES'!$B$4:$AJ$18,2,FALSE)</f>
        <v>#N/A</v>
      </c>
      <c r="S14" s="40" t="e">
        <f>HLOOKUP('Contract Year 4 - Detail'!S13,'Labor Categories_W_PRICES'!$B$4:$AJ$18,2,FALSE)</f>
        <v>#N/A</v>
      </c>
      <c r="T14" s="40" t="e">
        <f>HLOOKUP('Contract Year 4 - Detail'!T13,'Labor Categories_W_PRICES'!$B$4:$AJ$18,2,FALSE)</f>
        <v>#N/A</v>
      </c>
    </row>
    <row r="15" spans="1:20" ht="69" customHeight="1" thickTop="1" thickBot="1" x14ac:dyDescent="0.3">
      <c r="A15" s="121"/>
      <c r="B15" s="103"/>
      <c r="C15" s="104"/>
      <c r="D15" s="110"/>
      <c r="E15" s="97"/>
      <c r="F15" s="100"/>
      <c r="G15" s="79"/>
      <c r="H15" s="82"/>
      <c r="I15" s="88">
        <f t="shared" ref="I15" si="6">SUM(K15:T15)</f>
        <v>0</v>
      </c>
      <c r="J15" s="41" t="s">
        <v>55</v>
      </c>
      <c r="K15" s="72">
        <v>0</v>
      </c>
      <c r="L15" s="42" t="s">
        <v>132</v>
      </c>
      <c r="M15" s="42" t="s">
        <v>132</v>
      </c>
      <c r="N15" s="42" t="s">
        <v>132</v>
      </c>
      <c r="O15" s="42" t="s">
        <v>132</v>
      </c>
      <c r="P15" s="42" t="s">
        <v>132</v>
      </c>
      <c r="Q15" s="42" t="s">
        <v>132</v>
      </c>
      <c r="R15" s="42" t="s">
        <v>132</v>
      </c>
      <c r="S15" s="42" t="s">
        <v>132</v>
      </c>
      <c r="T15" s="42" t="s">
        <v>132</v>
      </c>
    </row>
    <row r="16" spans="1:20" ht="69" customHeight="1" thickTop="1" thickBot="1" x14ac:dyDescent="0.3">
      <c r="A16" s="119" t="s">
        <v>83</v>
      </c>
      <c r="B16" s="101" t="s">
        <v>121</v>
      </c>
      <c r="C16" s="125" t="s">
        <v>160</v>
      </c>
      <c r="D16" s="108" t="s">
        <v>130</v>
      </c>
      <c r="E16" s="95" t="s">
        <v>119</v>
      </c>
      <c r="F16" s="98">
        <v>1</v>
      </c>
      <c r="G16" s="78">
        <v>0</v>
      </c>
      <c r="H16" s="80">
        <f>F16*G16</f>
        <v>0</v>
      </c>
      <c r="I16" s="92">
        <f t="shared" ref="I16" si="7">SUM(K18:T18)</f>
        <v>0</v>
      </c>
      <c r="J16" s="38" t="s">
        <v>18</v>
      </c>
      <c r="K16" s="63" t="s">
        <v>6</v>
      </c>
      <c r="L16" s="63" t="s">
        <v>54</v>
      </c>
      <c r="M16" s="63" t="s">
        <v>54</v>
      </c>
      <c r="N16" s="63" t="s">
        <v>54</v>
      </c>
      <c r="O16" s="63" t="s">
        <v>54</v>
      </c>
      <c r="P16" s="63" t="s">
        <v>54</v>
      </c>
      <c r="Q16" s="63" t="s">
        <v>54</v>
      </c>
      <c r="R16" s="63" t="s">
        <v>54</v>
      </c>
      <c r="S16" s="63" t="s">
        <v>54</v>
      </c>
      <c r="T16" s="63" t="s">
        <v>54</v>
      </c>
    </row>
    <row r="17" spans="1:20" ht="69" customHeight="1" thickTop="1" thickBot="1" x14ac:dyDescent="0.3">
      <c r="A17" s="120"/>
      <c r="B17" s="102"/>
      <c r="C17" s="125"/>
      <c r="D17" s="109"/>
      <c r="E17" s="96"/>
      <c r="F17" s="99"/>
      <c r="G17" s="79"/>
      <c r="H17" s="81"/>
      <c r="I17" s="93"/>
      <c r="J17" s="38" t="s">
        <v>49</v>
      </c>
      <c r="K17" s="40" t="str">
        <f>HLOOKUP('Contract Year 4 - Detail'!K16,'Labor Categories_W_PRICES'!$B$4:$AJ$18,2,FALSE)</f>
        <v>Junior Technician (example)</v>
      </c>
      <c r="L17" s="40" t="e">
        <f>HLOOKUP('Contract Year 4 - Detail'!L16,'Labor Categories_W_PRICES'!$B$4:$AJ$18,2,FALSE)</f>
        <v>#N/A</v>
      </c>
      <c r="M17" s="40" t="e">
        <f>HLOOKUP('Contract Year 4 - Detail'!M16,'Labor Categories_W_PRICES'!$B$4:$AJ$18,2,FALSE)</f>
        <v>#N/A</v>
      </c>
      <c r="N17" s="40" t="e">
        <f>HLOOKUP('Contract Year 4 - Detail'!N16,'Labor Categories_W_PRICES'!$B$4:$AJ$18,2,FALSE)</f>
        <v>#N/A</v>
      </c>
      <c r="O17" s="40" t="e">
        <f>HLOOKUP('Contract Year 4 - Detail'!O16,'Labor Categories_W_PRICES'!$B$4:$AJ$18,2,FALSE)</f>
        <v>#N/A</v>
      </c>
      <c r="P17" s="40" t="e">
        <f>HLOOKUP('Contract Year 4 - Detail'!P16,'Labor Categories_W_PRICES'!$B$4:$AJ$18,2,FALSE)</f>
        <v>#N/A</v>
      </c>
      <c r="Q17" s="40" t="e">
        <f>HLOOKUP('Contract Year 4 - Detail'!Q16,'Labor Categories_W_PRICES'!$B$4:$AJ$18,2,FALSE)</f>
        <v>#N/A</v>
      </c>
      <c r="R17" s="40" t="e">
        <f>HLOOKUP('Contract Year 4 - Detail'!R16,'Labor Categories_W_PRICES'!$B$4:$AJ$18,2,FALSE)</f>
        <v>#N/A</v>
      </c>
      <c r="S17" s="40" t="e">
        <f>HLOOKUP('Contract Year 4 - Detail'!S16,'Labor Categories_W_PRICES'!$B$4:$AJ$18,2,FALSE)</f>
        <v>#N/A</v>
      </c>
      <c r="T17" s="40" t="e">
        <f>HLOOKUP('Contract Year 4 - Detail'!T16,'Labor Categories_W_PRICES'!$B$4:$AJ$18,2,FALSE)</f>
        <v>#N/A</v>
      </c>
    </row>
    <row r="18" spans="1:20" ht="69" customHeight="1" thickTop="1" thickBot="1" x14ac:dyDescent="0.3">
      <c r="A18" s="121"/>
      <c r="B18" s="103"/>
      <c r="C18" s="125" t="s">
        <v>130</v>
      </c>
      <c r="D18" s="110"/>
      <c r="E18" s="97"/>
      <c r="F18" s="100"/>
      <c r="G18" s="79"/>
      <c r="H18" s="82"/>
      <c r="I18" s="94">
        <f t="shared" ref="I18" si="8">SUM(K18:T18)</f>
        <v>0</v>
      </c>
      <c r="J18" s="41" t="s">
        <v>55</v>
      </c>
      <c r="K18" s="63">
        <v>0</v>
      </c>
      <c r="L18" s="42" t="s">
        <v>132</v>
      </c>
      <c r="M18" s="42" t="s">
        <v>132</v>
      </c>
      <c r="N18" s="42" t="s">
        <v>132</v>
      </c>
      <c r="O18" s="42" t="s">
        <v>132</v>
      </c>
      <c r="P18" s="42" t="s">
        <v>132</v>
      </c>
      <c r="Q18" s="42" t="s">
        <v>132</v>
      </c>
      <c r="R18" s="42" t="s">
        <v>132</v>
      </c>
      <c r="S18" s="42" t="s">
        <v>132</v>
      </c>
      <c r="T18" s="42" t="s">
        <v>132</v>
      </c>
    </row>
    <row r="19" spans="1:20" ht="69" customHeight="1" thickTop="1" thickBot="1" x14ac:dyDescent="0.3">
      <c r="A19" s="119" t="s">
        <v>84</v>
      </c>
      <c r="B19" s="101" t="s">
        <v>120</v>
      </c>
      <c r="C19" s="125" t="s">
        <v>219</v>
      </c>
      <c r="D19" s="108" t="s">
        <v>130</v>
      </c>
      <c r="E19" s="95" t="s">
        <v>119</v>
      </c>
      <c r="F19" s="98">
        <v>1</v>
      </c>
      <c r="G19" s="78">
        <v>0</v>
      </c>
      <c r="H19" s="80">
        <f>F19*G19</f>
        <v>0</v>
      </c>
      <c r="I19" s="92">
        <f t="shared" ref="I19" si="9">SUM(K21:T21)</f>
        <v>0</v>
      </c>
      <c r="J19" s="38" t="s">
        <v>18</v>
      </c>
      <c r="K19" s="63" t="s">
        <v>6</v>
      </c>
      <c r="L19" s="63" t="s">
        <v>54</v>
      </c>
      <c r="M19" s="63" t="s">
        <v>54</v>
      </c>
      <c r="N19" s="63" t="s">
        <v>54</v>
      </c>
      <c r="O19" s="63" t="s">
        <v>54</v>
      </c>
      <c r="P19" s="63" t="s">
        <v>54</v>
      </c>
      <c r="Q19" s="63" t="s">
        <v>54</v>
      </c>
      <c r="R19" s="63" t="s">
        <v>54</v>
      </c>
      <c r="S19" s="63" t="s">
        <v>54</v>
      </c>
      <c r="T19" s="63" t="s">
        <v>54</v>
      </c>
    </row>
    <row r="20" spans="1:20" ht="69" customHeight="1" thickTop="1" thickBot="1" x14ac:dyDescent="0.3">
      <c r="A20" s="120"/>
      <c r="B20" s="102"/>
      <c r="C20" s="125"/>
      <c r="D20" s="109"/>
      <c r="E20" s="96"/>
      <c r="F20" s="99"/>
      <c r="G20" s="79"/>
      <c r="H20" s="81"/>
      <c r="I20" s="93"/>
      <c r="J20" s="38" t="s">
        <v>49</v>
      </c>
      <c r="K20" s="40" t="str">
        <f>HLOOKUP('Contract Year 4 - Detail'!K19,'Labor Categories_W_PRICES'!$B$4:$AJ$18,2,FALSE)</f>
        <v>Junior Technician (example)</v>
      </c>
      <c r="L20" s="40" t="e">
        <f>HLOOKUP('Contract Year 4 - Detail'!L19,'Labor Categories_W_PRICES'!$B$4:$AJ$18,2,FALSE)</f>
        <v>#N/A</v>
      </c>
      <c r="M20" s="40" t="e">
        <f>HLOOKUP('Contract Year 4 - Detail'!M19,'Labor Categories_W_PRICES'!$B$4:$AJ$18,2,FALSE)</f>
        <v>#N/A</v>
      </c>
      <c r="N20" s="40" t="e">
        <f>HLOOKUP('Contract Year 4 - Detail'!N19,'Labor Categories_W_PRICES'!$B$4:$AJ$18,2,FALSE)</f>
        <v>#N/A</v>
      </c>
      <c r="O20" s="40" t="e">
        <f>HLOOKUP('Contract Year 4 - Detail'!O19,'Labor Categories_W_PRICES'!$B$4:$AJ$18,2,FALSE)</f>
        <v>#N/A</v>
      </c>
      <c r="P20" s="40" t="e">
        <f>HLOOKUP('Contract Year 4 - Detail'!P19,'Labor Categories_W_PRICES'!$B$4:$AJ$18,2,FALSE)</f>
        <v>#N/A</v>
      </c>
      <c r="Q20" s="40" t="e">
        <f>HLOOKUP('Contract Year 4 - Detail'!Q19,'Labor Categories_W_PRICES'!$B$4:$AJ$18,2,FALSE)</f>
        <v>#N/A</v>
      </c>
      <c r="R20" s="40" t="e">
        <f>HLOOKUP('Contract Year 4 - Detail'!R19,'Labor Categories_W_PRICES'!$B$4:$AJ$18,2,FALSE)</f>
        <v>#N/A</v>
      </c>
      <c r="S20" s="40" t="e">
        <f>HLOOKUP('Contract Year 4 - Detail'!S19,'Labor Categories_W_PRICES'!$B$4:$AJ$18,2,FALSE)</f>
        <v>#N/A</v>
      </c>
      <c r="T20" s="40" t="e">
        <f>HLOOKUP('Contract Year 4 - Detail'!T19,'Labor Categories_W_PRICES'!$B$4:$AJ$18,2,FALSE)</f>
        <v>#N/A</v>
      </c>
    </row>
    <row r="21" spans="1:20" ht="69" customHeight="1" thickTop="1" thickBot="1" x14ac:dyDescent="0.3">
      <c r="A21" s="121"/>
      <c r="B21" s="103"/>
      <c r="C21" s="125"/>
      <c r="D21" s="110" t="s">
        <v>130</v>
      </c>
      <c r="E21" s="97"/>
      <c r="F21" s="100"/>
      <c r="G21" s="79"/>
      <c r="H21" s="82"/>
      <c r="I21" s="94">
        <f t="shared" ref="I21" si="10">SUM(K21:T21)</f>
        <v>0</v>
      </c>
      <c r="J21" s="41" t="s">
        <v>55</v>
      </c>
      <c r="K21" s="63">
        <v>0</v>
      </c>
      <c r="L21" s="42" t="s">
        <v>132</v>
      </c>
      <c r="M21" s="42" t="s">
        <v>132</v>
      </c>
      <c r="N21" s="42" t="s">
        <v>132</v>
      </c>
      <c r="O21" s="42" t="s">
        <v>132</v>
      </c>
      <c r="P21" s="42" t="s">
        <v>132</v>
      </c>
      <c r="Q21" s="42" t="s">
        <v>132</v>
      </c>
      <c r="R21" s="42" t="s">
        <v>132</v>
      </c>
      <c r="S21" s="42" t="s">
        <v>132</v>
      </c>
      <c r="T21" s="42" t="s">
        <v>132</v>
      </c>
    </row>
    <row r="22" spans="1:20" ht="69" customHeight="1" thickTop="1" thickBot="1" x14ac:dyDescent="0.3">
      <c r="A22" s="119" t="s">
        <v>85</v>
      </c>
      <c r="B22" s="101" t="s">
        <v>125</v>
      </c>
      <c r="C22" s="125" t="s">
        <v>163</v>
      </c>
      <c r="D22" s="108" t="s">
        <v>130</v>
      </c>
      <c r="E22" s="129" t="s">
        <v>119</v>
      </c>
      <c r="F22" s="132">
        <v>0</v>
      </c>
      <c r="G22" s="141">
        <v>0</v>
      </c>
      <c r="H22" s="137">
        <f t="shared" si="4"/>
        <v>0</v>
      </c>
      <c r="I22" s="83">
        <f t="shared" ref="I22" si="11">SUM(K24:T24)</f>
        <v>0</v>
      </c>
      <c r="J22" s="62" t="s">
        <v>18</v>
      </c>
      <c r="K22" s="70" t="s">
        <v>6</v>
      </c>
      <c r="L22" s="70" t="s">
        <v>54</v>
      </c>
      <c r="M22" s="70" t="s">
        <v>54</v>
      </c>
      <c r="N22" s="70" t="s">
        <v>54</v>
      </c>
      <c r="O22" s="70" t="s">
        <v>54</v>
      </c>
      <c r="P22" s="70" t="s">
        <v>54</v>
      </c>
      <c r="Q22" s="70" t="s">
        <v>54</v>
      </c>
      <c r="R22" s="70" t="s">
        <v>54</v>
      </c>
      <c r="S22" s="70" t="s">
        <v>54</v>
      </c>
      <c r="T22" s="70" t="s">
        <v>54</v>
      </c>
    </row>
    <row r="23" spans="1:20" ht="69" customHeight="1" thickTop="1" thickBot="1" x14ac:dyDescent="0.3">
      <c r="A23" s="120"/>
      <c r="B23" s="102"/>
      <c r="C23" s="125"/>
      <c r="D23" s="109"/>
      <c r="E23" s="130"/>
      <c r="F23" s="133"/>
      <c r="G23" s="142"/>
      <c r="H23" s="138"/>
      <c r="I23" s="84"/>
      <c r="J23" s="62" t="s">
        <v>49</v>
      </c>
      <c r="K23" s="61" t="str">
        <f>HLOOKUP('Contract Year 4 - Detail'!K22,'Labor Categories_W_PRICES'!$B$4:$AJ$18,2,FALSE)</f>
        <v>Junior Technician (example)</v>
      </c>
      <c r="L23" s="61" t="e">
        <f>HLOOKUP('Contract Year 4 - Detail'!L22,'Labor Categories_W_PRICES'!$B$4:$AJ$18,2,FALSE)</f>
        <v>#N/A</v>
      </c>
      <c r="M23" s="61" t="e">
        <f>HLOOKUP('Contract Year 4 - Detail'!M22,'Labor Categories_W_PRICES'!$B$4:$AJ$18,2,FALSE)</f>
        <v>#N/A</v>
      </c>
      <c r="N23" s="61" t="e">
        <f>HLOOKUP('Contract Year 4 - Detail'!N22,'Labor Categories_W_PRICES'!$B$4:$AJ$18,2,FALSE)</f>
        <v>#N/A</v>
      </c>
      <c r="O23" s="61" t="e">
        <f>HLOOKUP('Contract Year 4 - Detail'!O22,'Labor Categories_W_PRICES'!$B$4:$AJ$18,2,FALSE)</f>
        <v>#N/A</v>
      </c>
      <c r="P23" s="61" t="e">
        <f>HLOOKUP('Contract Year 4 - Detail'!P22,'Labor Categories_W_PRICES'!$B$4:$AJ$18,2,FALSE)</f>
        <v>#N/A</v>
      </c>
      <c r="Q23" s="61" t="e">
        <f>HLOOKUP('Contract Year 4 - Detail'!Q22,'Labor Categories_W_PRICES'!$B$4:$AJ$18,2,FALSE)</f>
        <v>#N/A</v>
      </c>
      <c r="R23" s="61" t="e">
        <f>HLOOKUP('Contract Year 4 - Detail'!R22,'Labor Categories_W_PRICES'!$B$4:$AJ$18,2,FALSE)</f>
        <v>#N/A</v>
      </c>
      <c r="S23" s="61" t="e">
        <f>HLOOKUP('Contract Year 4 - Detail'!S22,'Labor Categories_W_PRICES'!$B$4:$AJ$18,2,FALSE)</f>
        <v>#N/A</v>
      </c>
      <c r="T23" s="61" t="e">
        <f>HLOOKUP('Contract Year 4 - Detail'!T22,'Labor Categories_W_PRICES'!$B$4:$AJ$18,2,FALSE)</f>
        <v>#N/A</v>
      </c>
    </row>
    <row r="24" spans="1:20" ht="69" customHeight="1" thickTop="1" thickBot="1" x14ac:dyDescent="0.3">
      <c r="A24" s="121"/>
      <c r="B24" s="103"/>
      <c r="C24" s="125"/>
      <c r="D24" s="110"/>
      <c r="E24" s="131"/>
      <c r="F24" s="133"/>
      <c r="G24" s="142"/>
      <c r="H24" s="139"/>
      <c r="I24" s="85">
        <f t="shared" ref="I24" si="12">SUM(K24:T24)</f>
        <v>0</v>
      </c>
      <c r="J24" s="62" t="s">
        <v>55</v>
      </c>
      <c r="K24" s="71">
        <v>0</v>
      </c>
      <c r="L24" s="71" t="s">
        <v>56</v>
      </c>
      <c r="M24" s="71" t="s">
        <v>56</v>
      </c>
      <c r="N24" s="71" t="s">
        <v>56</v>
      </c>
      <c r="O24" s="71" t="s">
        <v>56</v>
      </c>
      <c r="P24" s="71" t="s">
        <v>56</v>
      </c>
      <c r="Q24" s="71" t="s">
        <v>56</v>
      </c>
      <c r="R24" s="71" t="s">
        <v>56</v>
      </c>
      <c r="S24" s="71" t="s">
        <v>56</v>
      </c>
      <c r="T24" s="71" t="s">
        <v>56</v>
      </c>
    </row>
    <row r="25" spans="1:20" ht="69" customHeight="1" thickTop="1" thickBot="1" x14ac:dyDescent="0.3">
      <c r="A25" s="119" t="s">
        <v>171</v>
      </c>
      <c r="B25" s="101" t="s">
        <v>122</v>
      </c>
      <c r="C25" s="125" t="s">
        <v>238</v>
      </c>
      <c r="D25" s="108" t="s">
        <v>130</v>
      </c>
      <c r="E25" s="126" t="s">
        <v>119</v>
      </c>
      <c r="F25" s="111" t="s">
        <v>161</v>
      </c>
      <c r="G25" s="89" t="s">
        <v>162</v>
      </c>
      <c r="H25" s="78">
        <v>0</v>
      </c>
      <c r="I25" s="92">
        <f t="shared" ref="I25" si="13">SUM(K27:T27)</f>
        <v>0</v>
      </c>
      <c r="J25" s="38" t="s">
        <v>18</v>
      </c>
      <c r="K25" s="63" t="s">
        <v>6</v>
      </c>
      <c r="L25" s="63" t="s">
        <v>54</v>
      </c>
      <c r="M25" s="63" t="s">
        <v>54</v>
      </c>
      <c r="N25" s="63" t="s">
        <v>54</v>
      </c>
      <c r="O25" s="63" t="s">
        <v>54</v>
      </c>
      <c r="P25" s="63" t="s">
        <v>54</v>
      </c>
      <c r="Q25" s="63" t="s">
        <v>54</v>
      </c>
      <c r="R25" s="63" t="s">
        <v>54</v>
      </c>
      <c r="S25" s="63" t="s">
        <v>54</v>
      </c>
      <c r="T25" s="63" t="s">
        <v>54</v>
      </c>
    </row>
    <row r="26" spans="1:20" ht="69" customHeight="1" thickTop="1" thickBot="1" x14ac:dyDescent="0.3">
      <c r="A26" s="120"/>
      <c r="B26" s="102"/>
      <c r="C26" s="125"/>
      <c r="D26" s="109"/>
      <c r="E26" s="127"/>
      <c r="F26" s="112"/>
      <c r="G26" s="90"/>
      <c r="H26" s="79"/>
      <c r="I26" s="93"/>
      <c r="J26" s="38" t="s">
        <v>49</v>
      </c>
      <c r="K26" s="40" t="str">
        <f>HLOOKUP('Contract Year 4 - Detail'!K25,'Labor Categories_W_PRICES'!$B$4:$AJ$18,2,FALSE)</f>
        <v>Junior Technician (example)</v>
      </c>
      <c r="L26" s="40" t="e">
        <f>HLOOKUP('Contract Year 4 - Detail'!L25,'Labor Categories_W_PRICES'!$B$4:$AJ$18,2,FALSE)</f>
        <v>#N/A</v>
      </c>
      <c r="M26" s="40" t="e">
        <f>HLOOKUP('Contract Year 4 - Detail'!M25,'Labor Categories_W_PRICES'!$B$4:$AJ$18,2,FALSE)</f>
        <v>#N/A</v>
      </c>
      <c r="N26" s="40" t="e">
        <f>HLOOKUP('Contract Year 4 - Detail'!N25,'Labor Categories_W_PRICES'!$B$4:$AJ$18,2,FALSE)</f>
        <v>#N/A</v>
      </c>
      <c r="O26" s="40" t="e">
        <f>HLOOKUP('Contract Year 4 - Detail'!O25,'Labor Categories_W_PRICES'!$B$4:$AJ$18,2,FALSE)</f>
        <v>#N/A</v>
      </c>
      <c r="P26" s="40" t="e">
        <f>HLOOKUP('Contract Year 4 - Detail'!P25,'Labor Categories_W_PRICES'!$B$4:$AJ$18,2,FALSE)</f>
        <v>#N/A</v>
      </c>
      <c r="Q26" s="40" t="e">
        <f>HLOOKUP('Contract Year 4 - Detail'!Q25,'Labor Categories_W_PRICES'!$B$4:$AJ$18,2,FALSE)</f>
        <v>#N/A</v>
      </c>
      <c r="R26" s="40" t="e">
        <f>HLOOKUP('Contract Year 4 - Detail'!R25,'Labor Categories_W_PRICES'!$B$4:$AJ$18,2,FALSE)</f>
        <v>#N/A</v>
      </c>
      <c r="S26" s="40" t="e">
        <f>HLOOKUP('Contract Year 4 - Detail'!S25,'Labor Categories_W_PRICES'!$B$4:$AJ$18,2,FALSE)</f>
        <v>#N/A</v>
      </c>
      <c r="T26" s="40" t="e">
        <f>HLOOKUP('Contract Year 4 - Detail'!T25,'Labor Categories_W_PRICES'!$B$4:$AJ$18,2,FALSE)</f>
        <v>#N/A</v>
      </c>
    </row>
    <row r="27" spans="1:20" ht="69" customHeight="1" thickTop="1" thickBot="1" x14ac:dyDescent="0.3">
      <c r="A27" s="121"/>
      <c r="B27" s="103"/>
      <c r="C27" s="125"/>
      <c r="D27" s="110"/>
      <c r="E27" s="128"/>
      <c r="F27" s="113"/>
      <c r="G27" s="91"/>
      <c r="H27" s="79"/>
      <c r="I27" s="94">
        <f t="shared" ref="I27" si="14">SUM(K27:T27)</f>
        <v>0</v>
      </c>
      <c r="J27" s="41" t="s">
        <v>55</v>
      </c>
      <c r="K27" s="63">
        <v>0</v>
      </c>
      <c r="L27" s="42" t="s">
        <v>132</v>
      </c>
      <c r="M27" s="42" t="s">
        <v>132</v>
      </c>
      <c r="N27" s="42" t="s">
        <v>132</v>
      </c>
      <c r="O27" s="42" t="s">
        <v>132</v>
      </c>
      <c r="P27" s="42" t="s">
        <v>132</v>
      </c>
      <c r="Q27" s="42" t="s">
        <v>132</v>
      </c>
      <c r="R27" s="42" t="s">
        <v>132</v>
      </c>
      <c r="S27" s="42" t="s">
        <v>132</v>
      </c>
      <c r="T27" s="42" t="s">
        <v>132</v>
      </c>
    </row>
    <row r="28" spans="1:20" ht="69" customHeight="1" thickTop="1" thickBot="1" x14ac:dyDescent="0.3">
      <c r="A28" s="119" t="s">
        <v>172</v>
      </c>
      <c r="B28" s="101" t="s">
        <v>123</v>
      </c>
      <c r="C28" s="125" t="s">
        <v>222</v>
      </c>
      <c r="D28" s="108" t="s">
        <v>130</v>
      </c>
      <c r="E28" s="129" t="s">
        <v>119</v>
      </c>
      <c r="F28" s="99">
        <v>1</v>
      </c>
      <c r="G28" s="78">
        <v>0</v>
      </c>
      <c r="H28" s="80">
        <f>F28*G28</f>
        <v>0</v>
      </c>
      <c r="I28" s="86">
        <f t="shared" ref="I28" si="15">SUM(K30:T30)</f>
        <v>0</v>
      </c>
      <c r="J28" s="38" t="s">
        <v>18</v>
      </c>
      <c r="K28" s="73" t="s">
        <v>6</v>
      </c>
      <c r="L28" s="73" t="s">
        <v>54</v>
      </c>
      <c r="M28" s="73" t="s">
        <v>54</v>
      </c>
      <c r="N28" s="73" t="s">
        <v>54</v>
      </c>
      <c r="O28" s="73" t="s">
        <v>54</v>
      </c>
      <c r="P28" s="73" t="s">
        <v>54</v>
      </c>
      <c r="Q28" s="73" t="s">
        <v>54</v>
      </c>
      <c r="R28" s="73" t="s">
        <v>54</v>
      </c>
      <c r="S28" s="73" t="s">
        <v>54</v>
      </c>
      <c r="T28" s="73" t="s">
        <v>54</v>
      </c>
    </row>
    <row r="29" spans="1:20" ht="69" customHeight="1" thickTop="1" thickBot="1" x14ac:dyDescent="0.3">
      <c r="A29" s="120"/>
      <c r="B29" s="102"/>
      <c r="C29" s="125"/>
      <c r="D29" s="109"/>
      <c r="E29" s="130"/>
      <c r="F29" s="99"/>
      <c r="G29" s="79"/>
      <c r="H29" s="81"/>
      <c r="I29" s="87"/>
      <c r="J29" s="38" t="s">
        <v>49</v>
      </c>
      <c r="K29" s="40" t="str">
        <f>HLOOKUP('Contract Year 4 - Detail'!K28,'Labor Categories_W_PRICES'!$B$4:$AJ$18,2,FALSE)</f>
        <v>Junior Technician (example)</v>
      </c>
      <c r="L29" s="40" t="e">
        <f>HLOOKUP('Contract Year 4 - Detail'!L28,'Labor Categories_W_PRICES'!$B$4:$AJ$18,2,FALSE)</f>
        <v>#N/A</v>
      </c>
      <c r="M29" s="40" t="e">
        <f>HLOOKUP('Contract Year 4 - Detail'!M28,'Labor Categories_W_PRICES'!$B$4:$AJ$18,2,FALSE)</f>
        <v>#N/A</v>
      </c>
      <c r="N29" s="40" t="e">
        <f>HLOOKUP('Contract Year 4 - Detail'!N28,'Labor Categories_W_PRICES'!$B$4:$AJ$18,2,FALSE)</f>
        <v>#N/A</v>
      </c>
      <c r="O29" s="40" t="e">
        <f>HLOOKUP('Contract Year 4 - Detail'!O28,'Labor Categories_W_PRICES'!$B$4:$AJ$18,2,FALSE)</f>
        <v>#N/A</v>
      </c>
      <c r="P29" s="40" t="e">
        <f>HLOOKUP('Contract Year 4 - Detail'!P28,'Labor Categories_W_PRICES'!$B$4:$AJ$18,2,FALSE)</f>
        <v>#N/A</v>
      </c>
      <c r="Q29" s="40" t="e">
        <f>HLOOKUP('Contract Year 4 - Detail'!Q28,'Labor Categories_W_PRICES'!$B$4:$AJ$18,2,FALSE)</f>
        <v>#N/A</v>
      </c>
      <c r="R29" s="40" t="e">
        <f>HLOOKUP('Contract Year 4 - Detail'!R28,'Labor Categories_W_PRICES'!$B$4:$AJ$18,2,FALSE)</f>
        <v>#N/A</v>
      </c>
      <c r="S29" s="40" t="e">
        <f>HLOOKUP('Contract Year 4 - Detail'!S28,'Labor Categories_W_PRICES'!$B$4:$AJ$18,2,FALSE)</f>
        <v>#N/A</v>
      </c>
      <c r="T29" s="40" t="e">
        <f>HLOOKUP('Contract Year 4 - Detail'!T28,'Labor Categories_W_PRICES'!$B$4:$AJ$18,2,FALSE)</f>
        <v>#N/A</v>
      </c>
    </row>
    <row r="30" spans="1:20" ht="69" customHeight="1" thickTop="1" thickBot="1" x14ac:dyDescent="0.3">
      <c r="A30" s="121"/>
      <c r="B30" s="103"/>
      <c r="C30" s="125" t="s">
        <v>130</v>
      </c>
      <c r="D30" s="110"/>
      <c r="E30" s="131"/>
      <c r="F30" s="100"/>
      <c r="G30" s="79"/>
      <c r="H30" s="82"/>
      <c r="I30" s="88">
        <f t="shared" ref="I30" si="16">SUM(K30:T30)</f>
        <v>0</v>
      </c>
      <c r="J30" s="41" t="s">
        <v>55</v>
      </c>
      <c r="K30" s="73">
        <v>0</v>
      </c>
      <c r="L30" s="42" t="s">
        <v>132</v>
      </c>
      <c r="M30" s="42" t="s">
        <v>132</v>
      </c>
      <c r="N30" s="42" t="s">
        <v>132</v>
      </c>
      <c r="O30" s="42" t="s">
        <v>132</v>
      </c>
      <c r="P30" s="42" t="s">
        <v>132</v>
      </c>
      <c r="Q30" s="42" t="s">
        <v>132</v>
      </c>
      <c r="R30" s="42" t="s">
        <v>132</v>
      </c>
      <c r="S30" s="42" t="s">
        <v>132</v>
      </c>
      <c r="T30" s="42" t="s">
        <v>132</v>
      </c>
    </row>
    <row r="31" spans="1:20" ht="18.75" thickBot="1" x14ac:dyDescent="0.3">
      <c r="A31" s="43"/>
      <c r="B31" s="44"/>
      <c r="C31" s="66"/>
      <c r="D31" s="44"/>
      <c r="E31" s="44"/>
      <c r="F31" s="44"/>
      <c r="G31" s="44"/>
      <c r="H31" s="44"/>
      <c r="I31" s="44"/>
      <c r="J31" s="45"/>
      <c r="K31" s="46"/>
      <c r="L31" s="47"/>
      <c r="M31" s="47"/>
      <c r="N31" s="47"/>
      <c r="O31" s="47"/>
      <c r="P31" s="47"/>
      <c r="Q31" s="47"/>
      <c r="R31" s="47"/>
      <c r="S31" s="47"/>
      <c r="T31" s="47"/>
    </row>
    <row r="32" spans="1:20" ht="33" customHeight="1" thickBot="1" x14ac:dyDescent="0.3">
      <c r="A32" s="48" t="s">
        <v>207</v>
      </c>
      <c r="B32" s="49" t="s">
        <v>203</v>
      </c>
      <c r="C32" s="51"/>
      <c r="D32" s="51"/>
      <c r="E32" s="51"/>
      <c r="F32" s="51"/>
      <c r="G32" s="51"/>
      <c r="H32" s="50">
        <f>SUM(H4:H30)</f>
        <v>0</v>
      </c>
      <c r="I32" s="51"/>
      <c r="K32" s="52"/>
      <c r="L32" s="53"/>
      <c r="M32" s="53"/>
      <c r="N32" s="53"/>
      <c r="O32" s="53"/>
      <c r="P32" s="53"/>
      <c r="Q32" s="53"/>
      <c r="R32" s="53"/>
      <c r="S32" s="53"/>
      <c r="T32" s="54"/>
    </row>
  </sheetData>
  <mergeCells count="91">
    <mergeCell ref="I28:I30"/>
    <mergeCell ref="H25:H27"/>
    <mergeCell ref="I25:I27"/>
    <mergeCell ref="A28:A30"/>
    <mergeCell ref="B28:B30"/>
    <mergeCell ref="C28:C30"/>
    <mergeCell ref="D28:D30"/>
    <mergeCell ref="E28:E30"/>
    <mergeCell ref="F28:F30"/>
    <mergeCell ref="G28:G30"/>
    <mergeCell ref="H28:H30"/>
    <mergeCell ref="F25:F27"/>
    <mergeCell ref="G25:G27"/>
    <mergeCell ref="A25:A27"/>
    <mergeCell ref="B25:B27"/>
    <mergeCell ref="C25:C27"/>
    <mergeCell ref="A22:A24"/>
    <mergeCell ref="B22:B24"/>
    <mergeCell ref="C22:C24"/>
    <mergeCell ref="D22:D24"/>
    <mergeCell ref="E22:E24"/>
    <mergeCell ref="D25:D27"/>
    <mergeCell ref="E25:E27"/>
    <mergeCell ref="F19:F21"/>
    <mergeCell ref="G19:G21"/>
    <mergeCell ref="H19:H21"/>
    <mergeCell ref="I19:I21"/>
    <mergeCell ref="G22:G24"/>
    <mergeCell ref="H22:H24"/>
    <mergeCell ref="I22:I24"/>
    <mergeCell ref="F22:F24"/>
    <mergeCell ref="A19:A21"/>
    <mergeCell ref="B19:B21"/>
    <mergeCell ref="C19:C21"/>
    <mergeCell ref="D19:D21"/>
    <mergeCell ref="E19:E21"/>
    <mergeCell ref="I13:I15"/>
    <mergeCell ref="A16:A18"/>
    <mergeCell ref="B16:B18"/>
    <mergeCell ref="C16:C18"/>
    <mergeCell ref="D16:D18"/>
    <mergeCell ref="E16:E18"/>
    <mergeCell ref="F16:F18"/>
    <mergeCell ref="G16:G18"/>
    <mergeCell ref="H16:H18"/>
    <mergeCell ref="I16:I18"/>
    <mergeCell ref="F13:F15"/>
    <mergeCell ref="G13:G15"/>
    <mergeCell ref="A13:A15"/>
    <mergeCell ref="B13:B15"/>
    <mergeCell ref="C13:C15"/>
    <mergeCell ref="D13:D15"/>
    <mergeCell ref="A10:A12"/>
    <mergeCell ref="B10:B12"/>
    <mergeCell ref="C10:C12"/>
    <mergeCell ref="D10:D12"/>
    <mergeCell ref="E10:E12"/>
    <mergeCell ref="E13:E15"/>
    <mergeCell ref="F7:F9"/>
    <mergeCell ref="G7:G9"/>
    <mergeCell ref="H7:H9"/>
    <mergeCell ref="H13:H15"/>
    <mergeCell ref="I7:I9"/>
    <mergeCell ref="G10:G12"/>
    <mergeCell ref="H10:H12"/>
    <mergeCell ref="I10:I12"/>
    <mergeCell ref="F10:F12"/>
    <mergeCell ref="A7:A9"/>
    <mergeCell ref="B7:B9"/>
    <mergeCell ref="C7:C9"/>
    <mergeCell ref="D7:D9"/>
    <mergeCell ref="E7:E9"/>
    <mergeCell ref="I2:I3"/>
    <mergeCell ref="J2:J3"/>
    <mergeCell ref="A4:A6"/>
    <mergeCell ref="B4:B6"/>
    <mergeCell ref="C4:C6"/>
    <mergeCell ref="D4:D6"/>
    <mergeCell ref="E4:E6"/>
    <mergeCell ref="F4:F6"/>
    <mergeCell ref="G4:G6"/>
    <mergeCell ref="H4:H6"/>
    <mergeCell ref="I4:I6"/>
    <mergeCell ref="A1:H1"/>
    <mergeCell ref="A2:A3"/>
    <mergeCell ref="B2:B3"/>
    <mergeCell ref="C2:C3"/>
    <mergeCell ref="E2:E3"/>
    <mergeCell ref="F2:F3"/>
    <mergeCell ref="G2:G3"/>
    <mergeCell ref="H2:H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2"/>
  <sheetViews>
    <sheetView topLeftCell="A4" zoomScale="70" zoomScaleNormal="70" workbookViewId="0">
      <selection activeCell="C25" sqref="C25:C27"/>
    </sheetView>
  </sheetViews>
  <sheetFormatPr defaultRowHeight="18" x14ac:dyDescent="0.25"/>
  <cols>
    <col min="1" max="1" width="12.5546875" style="55" customWidth="1"/>
    <col min="2" max="2" width="23.88671875" style="55" customWidth="1"/>
    <col min="3" max="3" width="65.6640625" style="56" customWidth="1"/>
    <col min="4" max="4" width="56.5546875" style="56" customWidth="1"/>
    <col min="5" max="5" width="14.109375" style="57" customWidth="1"/>
    <col min="6" max="6" width="13" style="57" customWidth="1"/>
    <col min="7" max="7" width="19.109375" style="57" customWidth="1"/>
    <col min="8" max="8" width="21.5546875" style="55" customWidth="1"/>
    <col min="9" max="9" width="19.77734375" style="58" customWidth="1"/>
    <col min="10" max="10" width="13.5546875" style="31" customWidth="1"/>
    <col min="11" max="11" width="20.21875" style="31" customWidth="1"/>
    <col min="12" max="20" width="20.6640625" style="31" customWidth="1"/>
    <col min="21" max="16384" width="8.88671875" style="31"/>
  </cols>
  <sheetData>
    <row r="1" spans="1:20" ht="27.6" customHeight="1" thickBot="1" x14ac:dyDescent="0.3">
      <c r="A1" s="114" t="s">
        <v>215</v>
      </c>
      <c r="B1" s="115"/>
      <c r="C1" s="115"/>
      <c r="D1" s="115"/>
      <c r="E1" s="115"/>
      <c r="F1" s="115"/>
      <c r="G1" s="115"/>
      <c r="H1" s="115"/>
      <c r="I1" s="28"/>
      <c r="J1" s="29"/>
      <c r="K1" s="29" t="s">
        <v>218</v>
      </c>
      <c r="L1" s="29"/>
      <c r="M1" s="29"/>
      <c r="N1" s="29"/>
      <c r="O1" s="29"/>
      <c r="P1" s="29"/>
      <c r="Q1" s="29"/>
      <c r="R1" s="29"/>
      <c r="S1" s="29"/>
      <c r="T1" s="30"/>
    </row>
    <row r="2" spans="1:20" ht="15.75" customHeight="1" x14ac:dyDescent="0.25">
      <c r="A2" s="116" t="s">
        <v>0</v>
      </c>
      <c r="B2" s="116" t="s">
        <v>1</v>
      </c>
      <c r="C2" s="116" t="s">
        <v>127</v>
      </c>
      <c r="D2" s="64"/>
      <c r="E2" s="116" t="s">
        <v>16</v>
      </c>
      <c r="F2" s="116" t="s">
        <v>5</v>
      </c>
      <c r="G2" s="116" t="s">
        <v>126</v>
      </c>
      <c r="H2" s="116" t="s">
        <v>173</v>
      </c>
      <c r="I2" s="76" t="s">
        <v>60</v>
      </c>
      <c r="J2" s="76" t="s">
        <v>57</v>
      </c>
      <c r="K2" s="32"/>
      <c r="L2" s="33"/>
      <c r="M2" s="33"/>
      <c r="N2" s="33"/>
      <c r="O2" s="33"/>
      <c r="P2" s="33"/>
      <c r="Q2" s="33"/>
      <c r="R2" s="33"/>
      <c r="S2" s="33"/>
      <c r="T2" s="34"/>
    </row>
    <row r="3" spans="1:20" ht="102.75" customHeight="1" thickBot="1" x14ac:dyDescent="0.3">
      <c r="A3" s="117"/>
      <c r="B3" s="117"/>
      <c r="C3" s="118"/>
      <c r="D3" s="65" t="s">
        <v>128</v>
      </c>
      <c r="E3" s="117" t="s">
        <v>16</v>
      </c>
      <c r="F3" s="117"/>
      <c r="G3" s="118"/>
      <c r="H3" s="117"/>
      <c r="I3" s="77"/>
      <c r="J3" s="77"/>
      <c r="K3" s="35" t="s">
        <v>15</v>
      </c>
      <c r="L3" s="36"/>
      <c r="M3" s="36"/>
      <c r="N3" s="36"/>
      <c r="O3" s="36"/>
      <c r="P3" s="36"/>
      <c r="Q3" s="36"/>
      <c r="R3" s="36"/>
      <c r="S3" s="36"/>
      <c r="T3" s="37"/>
    </row>
    <row r="4" spans="1:20" ht="69" customHeight="1" thickTop="1" thickBot="1" x14ac:dyDescent="0.3">
      <c r="A4" s="119" t="s">
        <v>86</v>
      </c>
      <c r="B4" s="101" t="s">
        <v>234</v>
      </c>
      <c r="C4" s="104" t="s">
        <v>159</v>
      </c>
      <c r="D4" s="105" t="s">
        <v>130</v>
      </c>
      <c r="E4" s="95" t="s">
        <v>117</v>
      </c>
      <c r="F4" s="132">
        <v>0</v>
      </c>
      <c r="G4" s="135">
        <v>0</v>
      </c>
      <c r="H4" s="137">
        <f>F4*G4</f>
        <v>0</v>
      </c>
      <c r="I4" s="83">
        <f>SUM(K6:T6)</f>
        <v>0</v>
      </c>
      <c r="J4" s="62" t="s">
        <v>18</v>
      </c>
      <c r="K4" s="70" t="s">
        <v>6</v>
      </c>
      <c r="L4" s="70" t="s">
        <v>54</v>
      </c>
      <c r="M4" s="70" t="s">
        <v>54</v>
      </c>
      <c r="N4" s="70" t="s">
        <v>54</v>
      </c>
      <c r="O4" s="70" t="s">
        <v>54</v>
      </c>
      <c r="P4" s="70" t="s">
        <v>54</v>
      </c>
      <c r="Q4" s="70" t="s">
        <v>54</v>
      </c>
      <c r="R4" s="70" t="s">
        <v>54</v>
      </c>
      <c r="S4" s="70" t="s">
        <v>54</v>
      </c>
      <c r="T4" s="70" t="s">
        <v>54</v>
      </c>
    </row>
    <row r="5" spans="1:20" ht="69" customHeight="1" thickTop="1" thickBot="1" x14ac:dyDescent="0.3">
      <c r="A5" s="120"/>
      <c r="B5" s="102"/>
      <c r="C5" s="104"/>
      <c r="D5" s="106"/>
      <c r="E5" s="96"/>
      <c r="F5" s="133"/>
      <c r="G5" s="136"/>
      <c r="H5" s="138"/>
      <c r="I5" s="84"/>
      <c r="J5" s="62" t="s">
        <v>49</v>
      </c>
      <c r="K5" s="61" t="str">
        <f>HLOOKUP('Contract Year 5 - Detail'!K4,'Labor Categories_W_PRICES'!$B$4:$AJ$18,2,FALSE)</f>
        <v>Junior Technician (example)</v>
      </c>
      <c r="L5" s="61" t="e">
        <f>HLOOKUP('Contract Year 5 - Detail'!L4,'Labor Categories_W_PRICES'!$B$4:$AJ$18,2,FALSE)</f>
        <v>#N/A</v>
      </c>
      <c r="M5" s="61" t="e">
        <f>HLOOKUP('Contract Year 5 - Detail'!M4,'Labor Categories_W_PRICES'!$B$4:$AJ$18,2,FALSE)</f>
        <v>#N/A</v>
      </c>
      <c r="N5" s="61" t="e">
        <f>HLOOKUP('Contract Year 5 - Detail'!N4,'Labor Categories_W_PRICES'!$B$4:$AJ$18,2,FALSE)</f>
        <v>#N/A</v>
      </c>
      <c r="O5" s="61" t="e">
        <f>HLOOKUP('Contract Year 5 - Detail'!O4,'Labor Categories_W_PRICES'!$B$4:$AJ$18,2,FALSE)</f>
        <v>#N/A</v>
      </c>
      <c r="P5" s="61" t="e">
        <f>HLOOKUP('Contract Year 5 - Detail'!P4,'Labor Categories_W_PRICES'!$B$4:$AJ$18,2,FALSE)</f>
        <v>#N/A</v>
      </c>
      <c r="Q5" s="61" t="e">
        <f>HLOOKUP('Contract Year 5 - Detail'!Q4,'Labor Categories_W_PRICES'!$B$4:$AJ$18,2,FALSE)</f>
        <v>#N/A</v>
      </c>
      <c r="R5" s="61" t="e">
        <f>HLOOKUP('Contract Year 5 - Detail'!R4,'Labor Categories_W_PRICES'!$B$4:$AJ$18,2,FALSE)</f>
        <v>#N/A</v>
      </c>
      <c r="S5" s="61" t="e">
        <f>HLOOKUP('Contract Year 5 - Detail'!S4,'Labor Categories_W_PRICES'!$B$4:$AJ$18,2,FALSE)</f>
        <v>#N/A</v>
      </c>
      <c r="T5" s="61" t="e">
        <f>HLOOKUP('Contract Year 5 - Detail'!T4,'Labor Categories_W_PRICES'!$B$4:$AJ$18,2,FALSE)</f>
        <v>#N/A</v>
      </c>
    </row>
    <row r="6" spans="1:20" ht="69" customHeight="1" thickTop="1" thickBot="1" x14ac:dyDescent="0.3">
      <c r="A6" s="121"/>
      <c r="B6" s="103"/>
      <c r="C6" s="104"/>
      <c r="D6" s="107"/>
      <c r="E6" s="97"/>
      <c r="F6" s="134"/>
      <c r="G6" s="136"/>
      <c r="H6" s="139"/>
      <c r="I6" s="85">
        <f>SUM(K6:T6)</f>
        <v>0</v>
      </c>
      <c r="J6" s="62" t="s">
        <v>55</v>
      </c>
      <c r="K6" s="61">
        <v>0</v>
      </c>
      <c r="L6" s="61" t="s">
        <v>56</v>
      </c>
      <c r="M6" s="61" t="s">
        <v>56</v>
      </c>
      <c r="N6" s="61" t="s">
        <v>56</v>
      </c>
      <c r="O6" s="61" t="s">
        <v>56</v>
      </c>
      <c r="P6" s="61" t="s">
        <v>56</v>
      </c>
      <c r="Q6" s="61" t="s">
        <v>56</v>
      </c>
      <c r="R6" s="61" t="s">
        <v>56</v>
      </c>
      <c r="S6" s="61" t="s">
        <v>56</v>
      </c>
      <c r="T6" s="61" t="s">
        <v>56</v>
      </c>
    </row>
    <row r="7" spans="1:20" ht="69" customHeight="1" thickTop="1" thickBot="1" x14ac:dyDescent="0.3">
      <c r="A7" s="119" t="s">
        <v>139</v>
      </c>
      <c r="B7" s="101" t="s">
        <v>235</v>
      </c>
      <c r="C7" s="104" t="s">
        <v>237</v>
      </c>
      <c r="D7" s="108"/>
      <c r="E7" s="95" t="s">
        <v>117</v>
      </c>
      <c r="F7" s="132">
        <v>0</v>
      </c>
      <c r="G7" s="135">
        <v>0</v>
      </c>
      <c r="H7" s="137">
        <f>F7*G7</f>
        <v>0</v>
      </c>
      <c r="I7" s="83">
        <f t="shared" ref="I7" si="0">SUM(K9:T9)</f>
        <v>0</v>
      </c>
      <c r="J7" s="62" t="s">
        <v>18</v>
      </c>
      <c r="K7" s="61" t="s">
        <v>6</v>
      </c>
      <c r="L7" s="61" t="s">
        <v>54</v>
      </c>
      <c r="M7" s="61" t="s">
        <v>54</v>
      </c>
      <c r="N7" s="61" t="s">
        <v>54</v>
      </c>
      <c r="O7" s="61" t="s">
        <v>54</v>
      </c>
      <c r="P7" s="61" t="s">
        <v>54</v>
      </c>
      <c r="Q7" s="61" t="s">
        <v>54</v>
      </c>
      <c r="R7" s="61" t="s">
        <v>54</v>
      </c>
      <c r="S7" s="61" t="s">
        <v>54</v>
      </c>
      <c r="T7" s="61" t="s">
        <v>54</v>
      </c>
    </row>
    <row r="8" spans="1:20" ht="69" customHeight="1" thickTop="1" thickBot="1" x14ac:dyDescent="0.3">
      <c r="A8" s="120"/>
      <c r="B8" s="102"/>
      <c r="C8" s="104"/>
      <c r="D8" s="109"/>
      <c r="E8" s="96"/>
      <c r="F8" s="133"/>
      <c r="G8" s="136"/>
      <c r="H8" s="138"/>
      <c r="I8" s="84"/>
      <c r="J8" s="62" t="s">
        <v>49</v>
      </c>
      <c r="K8" s="61" t="str">
        <f>HLOOKUP('Contract Year 5 - Detail'!K7,'Labor Categories_W_PRICES'!$B$4:$AJ$18,2,FALSE)</f>
        <v>Junior Technician (example)</v>
      </c>
      <c r="L8" s="61" t="e">
        <f>HLOOKUP('Contract Year 5 - Detail'!L7,'Labor Categories_W_PRICES'!$B$4:$AJ$18,2,FALSE)</f>
        <v>#N/A</v>
      </c>
      <c r="M8" s="61" t="e">
        <f>HLOOKUP('Contract Year 5 - Detail'!M7,'Labor Categories_W_PRICES'!$B$4:$AJ$18,2,FALSE)</f>
        <v>#N/A</v>
      </c>
      <c r="N8" s="61" t="e">
        <f>HLOOKUP('Contract Year 5 - Detail'!N7,'Labor Categories_W_PRICES'!$B$4:$AJ$18,2,FALSE)</f>
        <v>#N/A</v>
      </c>
      <c r="O8" s="61" t="e">
        <f>HLOOKUP('Contract Year 5 - Detail'!O7,'Labor Categories_W_PRICES'!$B$4:$AJ$18,2,FALSE)</f>
        <v>#N/A</v>
      </c>
      <c r="P8" s="61" t="e">
        <f>HLOOKUP('Contract Year 5 - Detail'!P7,'Labor Categories_W_PRICES'!$B$4:$AJ$18,2,FALSE)</f>
        <v>#N/A</v>
      </c>
      <c r="Q8" s="61" t="e">
        <f>HLOOKUP('Contract Year 5 - Detail'!Q7,'Labor Categories_W_PRICES'!$B$4:$AJ$18,2,FALSE)</f>
        <v>#N/A</v>
      </c>
      <c r="R8" s="61" t="e">
        <f>HLOOKUP('Contract Year 5 - Detail'!R7,'Labor Categories_W_PRICES'!$B$4:$AJ$18,2,FALSE)</f>
        <v>#N/A</v>
      </c>
      <c r="S8" s="61" t="e">
        <f>HLOOKUP('Contract Year 5 - Detail'!S7,'Labor Categories_W_PRICES'!$B$4:$AJ$18,2,FALSE)</f>
        <v>#N/A</v>
      </c>
      <c r="T8" s="61" t="e">
        <f>HLOOKUP('Contract Year 5 - Detail'!T7,'Labor Categories_W_PRICES'!$B$4:$AJ$18,2,FALSE)</f>
        <v>#N/A</v>
      </c>
    </row>
    <row r="9" spans="1:20" ht="69" customHeight="1" thickTop="1" thickBot="1" x14ac:dyDescent="0.3">
      <c r="A9" s="121"/>
      <c r="B9" s="103"/>
      <c r="C9" s="104"/>
      <c r="D9" s="110"/>
      <c r="E9" s="97"/>
      <c r="F9" s="133"/>
      <c r="G9" s="140"/>
      <c r="H9" s="139"/>
      <c r="I9" s="85">
        <f t="shared" ref="I9" si="1">SUM(K9:T9)</f>
        <v>0</v>
      </c>
      <c r="J9" s="62" t="s">
        <v>55</v>
      </c>
      <c r="K9" s="71">
        <v>0</v>
      </c>
      <c r="L9" s="71" t="s">
        <v>56</v>
      </c>
      <c r="M9" s="71" t="s">
        <v>56</v>
      </c>
      <c r="N9" s="71" t="s">
        <v>56</v>
      </c>
      <c r="O9" s="71" t="s">
        <v>56</v>
      </c>
      <c r="P9" s="71" t="s">
        <v>56</v>
      </c>
      <c r="Q9" s="71" t="s">
        <v>56</v>
      </c>
      <c r="R9" s="71" t="s">
        <v>56</v>
      </c>
      <c r="S9" s="71" t="s">
        <v>56</v>
      </c>
      <c r="T9" s="71" t="s">
        <v>56</v>
      </c>
    </row>
    <row r="10" spans="1:20" ht="69" customHeight="1" thickTop="1" thickBot="1" x14ac:dyDescent="0.3">
      <c r="A10" s="119" t="s">
        <v>140</v>
      </c>
      <c r="B10" s="101" t="s">
        <v>118</v>
      </c>
      <c r="C10" s="104" t="s">
        <v>220</v>
      </c>
      <c r="D10" s="108" t="s">
        <v>130</v>
      </c>
      <c r="E10" s="122" t="s">
        <v>119</v>
      </c>
      <c r="F10" s="111" t="s">
        <v>161</v>
      </c>
      <c r="G10" s="89" t="s">
        <v>162</v>
      </c>
      <c r="H10" s="78">
        <v>0</v>
      </c>
      <c r="I10" s="92">
        <f t="shared" ref="I10" si="2">SUM(K12:T12)</f>
        <v>0</v>
      </c>
      <c r="J10" s="38" t="s">
        <v>18</v>
      </c>
      <c r="K10" s="63" t="s">
        <v>6</v>
      </c>
      <c r="L10" s="63" t="s">
        <v>54</v>
      </c>
      <c r="M10" s="63" t="s">
        <v>54</v>
      </c>
      <c r="N10" s="63" t="s">
        <v>54</v>
      </c>
      <c r="O10" s="63" t="s">
        <v>54</v>
      </c>
      <c r="P10" s="63" t="s">
        <v>54</v>
      </c>
      <c r="Q10" s="63" t="s">
        <v>54</v>
      </c>
      <c r="R10" s="63" t="s">
        <v>54</v>
      </c>
      <c r="S10" s="63" t="s">
        <v>54</v>
      </c>
      <c r="T10" s="63" t="s">
        <v>54</v>
      </c>
    </row>
    <row r="11" spans="1:20" ht="69" customHeight="1" thickTop="1" thickBot="1" x14ac:dyDescent="0.3">
      <c r="A11" s="120"/>
      <c r="B11" s="102"/>
      <c r="C11" s="104"/>
      <c r="D11" s="109"/>
      <c r="E11" s="123"/>
      <c r="F11" s="112"/>
      <c r="G11" s="90"/>
      <c r="H11" s="79"/>
      <c r="I11" s="93"/>
      <c r="J11" s="38" t="s">
        <v>49</v>
      </c>
      <c r="K11" s="40" t="str">
        <f>HLOOKUP('Contract Year 5 - Detail'!K10,'Labor Categories_W_PRICES'!$B$4:$AJ$18,2,FALSE)</f>
        <v>Junior Technician (example)</v>
      </c>
      <c r="L11" s="40" t="e">
        <f>HLOOKUP('Contract Year 5 - Detail'!L10,'Labor Categories_W_PRICES'!$B$4:$AJ$18,2,FALSE)</f>
        <v>#N/A</v>
      </c>
      <c r="M11" s="40" t="e">
        <f>HLOOKUP('Contract Year 5 - Detail'!M10,'Labor Categories_W_PRICES'!$B$4:$AJ$18,2,FALSE)</f>
        <v>#N/A</v>
      </c>
      <c r="N11" s="40" t="e">
        <f>HLOOKUP('Contract Year 5 - Detail'!N10,'Labor Categories_W_PRICES'!$B$4:$AJ$18,2,FALSE)</f>
        <v>#N/A</v>
      </c>
      <c r="O11" s="40" t="e">
        <f>HLOOKUP('Contract Year 5 - Detail'!O10,'Labor Categories_W_PRICES'!$B$4:$AJ$18,2,FALSE)</f>
        <v>#N/A</v>
      </c>
      <c r="P11" s="40" t="e">
        <f>HLOOKUP('Contract Year 5 - Detail'!P10,'Labor Categories_W_PRICES'!$B$4:$AJ$18,2,FALSE)</f>
        <v>#N/A</v>
      </c>
      <c r="Q11" s="40" t="e">
        <f>HLOOKUP('Contract Year 5 - Detail'!Q10,'Labor Categories_W_PRICES'!$B$4:$AJ$18,2,FALSE)</f>
        <v>#N/A</v>
      </c>
      <c r="R11" s="40" t="e">
        <f>HLOOKUP('Contract Year 5 - Detail'!R10,'Labor Categories_W_PRICES'!$B$4:$AJ$18,2,FALSE)</f>
        <v>#N/A</v>
      </c>
      <c r="S11" s="40" t="e">
        <f>HLOOKUP('Contract Year 5 - Detail'!S10,'Labor Categories_W_PRICES'!$B$4:$AJ$18,2,FALSE)</f>
        <v>#N/A</v>
      </c>
      <c r="T11" s="40" t="e">
        <f>HLOOKUP('Contract Year 5 - Detail'!T10,'Labor Categories_W_PRICES'!$B$4:$AJ$18,2,FALSE)</f>
        <v>#N/A</v>
      </c>
    </row>
    <row r="12" spans="1:20" ht="69" customHeight="1" thickTop="1" thickBot="1" x14ac:dyDescent="0.3">
      <c r="A12" s="121"/>
      <c r="B12" s="103"/>
      <c r="C12" s="104"/>
      <c r="D12" s="110"/>
      <c r="E12" s="124"/>
      <c r="F12" s="113"/>
      <c r="G12" s="91"/>
      <c r="H12" s="79"/>
      <c r="I12" s="94">
        <f t="shared" ref="I12" si="3">SUM(K12:T12)</f>
        <v>0</v>
      </c>
      <c r="J12" s="41" t="s">
        <v>55</v>
      </c>
      <c r="K12" s="63">
        <v>0</v>
      </c>
      <c r="L12" s="42" t="s">
        <v>132</v>
      </c>
      <c r="M12" s="42" t="s">
        <v>132</v>
      </c>
      <c r="N12" s="42" t="s">
        <v>132</v>
      </c>
      <c r="O12" s="42" t="s">
        <v>132</v>
      </c>
      <c r="P12" s="42" t="s">
        <v>132</v>
      </c>
      <c r="Q12" s="42" t="s">
        <v>132</v>
      </c>
      <c r="R12" s="42" t="s">
        <v>132</v>
      </c>
      <c r="S12" s="42" t="s">
        <v>132</v>
      </c>
      <c r="T12" s="42" t="s">
        <v>132</v>
      </c>
    </row>
    <row r="13" spans="1:20" ht="69" customHeight="1" thickTop="1" thickBot="1" x14ac:dyDescent="0.3">
      <c r="A13" s="119" t="s">
        <v>174</v>
      </c>
      <c r="B13" s="101" t="s">
        <v>217</v>
      </c>
      <c r="C13" s="104" t="s">
        <v>221</v>
      </c>
      <c r="D13" s="108" t="s">
        <v>130</v>
      </c>
      <c r="E13" s="95" t="s">
        <v>119</v>
      </c>
      <c r="F13" s="99">
        <v>1</v>
      </c>
      <c r="G13" s="78">
        <v>0</v>
      </c>
      <c r="H13" s="80">
        <f t="shared" ref="H13:H22" si="4">F13*G13</f>
        <v>0</v>
      </c>
      <c r="I13" s="86">
        <f t="shared" ref="I13" si="5">SUM(K15:T15)</f>
        <v>0</v>
      </c>
      <c r="J13" s="38" t="s">
        <v>18</v>
      </c>
      <c r="K13" s="72" t="s">
        <v>6</v>
      </c>
      <c r="L13" s="72" t="s">
        <v>54</v>
      </c>
      <c r="M13" s="72" t="s">
        <v>54</v>
      </c>
      <c r="N13" s="72" t="s">
        <v>54</v>
      </c>
      <c r="O13" s="72" t="s">
        <v>54</v>
      </c>
      <c r="P13" s="72" t="s">
        <v>54</v>
      </c>
      <c r="Q13" s="72" t="s">
        <v>54</v>
      </c>
      <c r="R13" s="72" t="s">
        <v>54</v>
      </c>
      <c r="S13" s="72" t="s">
        <v>54</v>
      </c>
      <c r="T13" s="72" t="s">
        <v>54</v>
      </c>
    </row>
    <row r="14" spans="1:20" ht="69" customHeight="1" thickTop="1" thickBot="1" x14ac:dyDescent="0.3">
      <c r="A14" s="120"/>
      <c r="B14" s="102"/>
      <c r="C14" s="104"/>
      <c r="D14" s="109"/>
      <c r="E14" s="96"/>
      <c r="F14" s="99"/>
      <c r="G14" s="79"/>
      <c r="H14" s="81"/>
      <c r="I14" s="87"/>
      <c r="J14" s="38" t="s">
        <v>49</v>
      </c>
      <c r="K14" s="40" t="str">
        <f>HLOOKUP('Contract Year 5 - Detail'!K13,'Labor Categories_W_PRICES'!$B$4:$AJ$18,2,FALSE)</f>
        <v>Junior Technician (example)</v>
      </c>
      <c r="L14" s="40" t="e">
        <f>HLOOKUP('Contract Year 5 - Detail'!L13,'Labor Categories_W_PRICES'!$B$4:$AJ$18,2,FALSE)</f>
        <v>#N/A</v>
      </c>
      <c r="M14" s="40" t="e">
        <f>HLOOKUP('Contract Year 5 - Detail'!M13,'Labor Categories_W_PRICES'!$B$4:$AJ$18,2,FALSE)</f>
        <v>#N/A</v>
      </c>
      <c r="N14" s="40" t="e">
        <f>HLOOKUP('Contract Year 5 - Detail'!N13,'Labor Categories_W_PRICES'!$B$4:$AJ$18,2,FALSE)</f>
        <v>#N/A</v>
      </c>
      <c r="O14" s="40" t="e">
        <f>HLOOKUP('Contract Year 5 - Detail'!O13,'Labor Categories_W_PRICES'!$B$4:$AJ$18,2,FALSE)</f>
        <v>#N/A</v>
      </c>
      <c r="P14" s="40" t="e">
        <f>HLOOKUP('Contract Year 5 - Detail'!P13,'Labor Categories_W_PRICES'!$B$4:$AJ$18,2,FALSE)</f>
        <v>#N/A</v>
      </c>
      <c r="Q14" s="40" t="e">
        <f>HLOOKUP('Contract Year 5 - Detail'!Q13,'Labor Categories_W_PRICES'!$B$4:$AJ$18,2,FALSE)</f>
        <v>#N/A</v>
      </c>
      <c r="R14" s="40" t="e">
        <f>HLOOKUP('Contract Year 5 - Detail'!R13,'Labor Categories_W_PRICES'!$B$4:$AJ$18,2,FALSE)</f>
        <v>#N/A</v>
      </c>
      <c r="S14" s="40" t="e">
        <f>HLOOKUP('Contract Year 5 - Detail'!S13,'Labor Categories_W_PRICES'!$B$4:$AJ$18,2,FALSE)</f>
        <v>#N/A</v>
      </c>
      <c r="T14" s="40" t="e">
        <f>HLOOKUP('Contract Year 5 - Detail'!T13,'Labor Categories_W_PRICES'!$B$4:$AJ$18,2,FALSE)</f>
        <v>#N/A</v>
      </c>
    </row>
    <row r="15" spans="1:20" ht="69" customHeight="1" thickTop="1" thickBot="1" x14ac:dyDescent="0.3">
      <c r="A15" s="121"/>
      <c r="B15" s="103"/>
      <c r="C15" s="104"/>
      <c r="D15" s="110"/>
      <c r="E15" s="97"/>
      <c r="F15" s="100"/>
      <c r="G15" s="79"/>
      <c r="H15" s="82"/>
      <c r="I15" s="88">
        <f t="shared" ref="I15" si="6">SUM(K15:T15)</f>
        <v>0</v>
      </c>
      <c r="J15" s="41" t="s">
        <v>55</v>
      </c>
      <c r="K15" s="72">
        <v>0</v>
      </c>
      <c r="L15" s="42" t="s">
        <v>132</v>
      </c>
      <c r="M15" s="42" t="s">
        <v>132</v>
      </c>
      <c r="N15" s="42" t="s">
        <v>132</v>
      </c>
      <c r="O15" s="42" t="s">
        <v>132</v>
      </c>
      <c r="P15" s="42" t="s">
        <v>132</v>
      </c>
      <c r="Q15" s="42" t="s">
        <v>132</v>
      </c>
      <c r="R15" s="42" t="s">
        <v>132</v>
      </c>
      <c r="S15" s="42" t="s">
        <v>132</v>
      </c>
      <c r="T15" s="42" t="s">
        <v>132</v>
      </c>
    </row>
    <row r="16" spans="1:20" ht="69" customHeight="1" thickTop="1" thickBot="1" x14ac:dyDescent="0.3">
      <c r="A16" s="119" t="s">
        <v>87</v>
      </c>
      <c r="B16" s="101" t="s">
        <v>121</v>
      </c>
      <c r="C16" s="125" t="s">
        <v>160</v>
      </c>
      <c r="D16" s="108" t="s">
        <v>130</v>
      </c>
      <c r="E16" s="95" t="s">
        <v>119</v>
      </c>
      <c r="F16" s="98">
        <v>1</v>
      </c>
      <c r="G16" s="78">
        <v>0</v>
      </c>
      <c r="H16" s="80">
        <f>F16*G16</f>
        <v>0</v>
      </c>
      <c r="I16" s="92">
        <f t="shared" ref="I16" si="7">SUM(K18:T18)</f>
        <v>0</v>
      </c>
      <c r="J16" s="38" t="s">
        <v>18</v>
      </c>
      <c r="K16" s="63" t="s">
        <v>6</v>
      </c>
      <c r="L16" s="63" t="s">
        <v>54</v>
      </c>
      <c r="M16" s="63" t="s">
        <v>54</v>
      </c>
      <c r="N16" s="63" t="s">
        <v>54</v>
      </c>
      <c r="O16" s="63" t="s">
        <v>54</v>
      </c>
      <c r="P16" s="63" t="s">
        <v>54</v>
      </c>
      <c r="Q16" s="63" t="s">
        <v>54</v>
      </c>
      <c r="R16" s="63" t="s">
        <v>54</v>
      </c>
      <c r="S16" s="63" t="s">
        <v>54</v>
      </c>
      <c r="T16" s="63" t="s">
        <v>54</v>
      </c>
    </row>
    <row r="17" spans="1:20" ht="69" customHeight="1" thickTop="1" thickBot="1" x14ac:dyDescent="0.3">
      <c r="A17" s="120"/>
      <c r="B17" s="102"/>
      <c r="C17" s="125"/>
      <c r="D17" s="109"/>
      <c r="E17" s="96"/>
      <c r="F17" s="99"/>
      <c r="G17" s="79"/>
      <c r="H17" s="81"/>
      <c r="I17" s="93"/>
      <c r="J17" s="38" t="s">
        <v>49</v>
      </c>
      <c r="K17" s="40" t="str">
        <f>HLOOKUP('Contract Year 5 - Detail'!K16,'Labor Categories_W_PRICES'!$B$4:$AJ$18,2,FALSE)</f>
        <v>Junior Technician (example)</v>
      </c>
      <c r="L17" s="40" t="e">
        <f>HLOOKUP('Contract Year 5 - Detail'!L16,'Labor Categories_W_PRICES'!$B$4:$AJ$18,2,FALSE)</f>
        <v>#N/A</v>
      </c>
      <c r="M17" s="40" t="e">
        <f>HLOOKUP('Contract Year 5 - Detail'!M16,'Labor Categories_W_PRICES'!$B$4:$AJ$18,2,FALSE)</f>
        <v>#N/A</v>
      </c>
      <c r="N17" s="40" t="e">
        <f>HLOOKUP('Contract Year 5 - Detail'!N16,'Labor Categories_W_PRICES'!$B$4:$AJ$18,2,FALSE)</f>
        <v>#N/A</v>
      </c>
      <c r="O17" s="40" t="e">
        <f>HLOOKUP('Contract Year 5 - Detail'!O16,'Labor Categories_W_PRICES'!$B$4:$AJ$18,2,FALSE)</f>
        <v>#N/A</v>
      </c>
      <c r="P17" s="40" t="e">
        <f>HLOOKUP('Contract Year 5 - Detail'!P16,'Labor Categories_W_PRICES'!$B$4:$AJ$18,2,FALSE)</f>
        <v>#N/A</v>
      </c>
      <c r="Q17" s="40" t="e">
        <f>HLOOKUP('Contract Year 5 - Detail'!Q16,'Labor Categories_W_PRICES'!$B$4:$AJ$18,2,FALSE)</f>
        <v>#N/A</v>
      </c>
      <c r="R17" s="40" t="e">
        <f>HLOOKUP('Contract Year 5 - Detail'!R16,'Labor Categories_W_PRICES'!$B$4:$AJ$18,2,FALSE)</f>
        <v>#N/A</v>
      </c>
      <c r="S17" s="40" t="e">
        <f>HLOOKUP('Contract Year 5 - Detail'!S16,'Labor Categories_W_PRICES'!$B$4:$AJ$18,2,FALSE)</f>
        <v>#N/A</v>
      </c>
      <c r="T17" s="40" t="e">
        <f>HLOOKUP('Contract Year 5 - Detail'!T16,'Labor Categories_W_PRICES'!$B$4:$AJ$18,2,FALSE)</f>
        <v>#N/A</v>
      </c>
    </row>
    <row r="18" spans="1:20" ht="69" customHeight="1" thickTop="1" thickBot="1" x14ac:dyDescent="0.3">
      <c r="A18" s="121"/>
      <c r="B18" s="103"/>
      <c r="C18" s="125" t="s">
        <v>130</v>
      </c>
      <c r="D18" s="110"/>
      <c r="E18" s="97"/>
      <c r="F18" s="100"/>
      <c r="G18" s="79"/>
      <c r="H18" s="82"/>
      <c r="I18" s="94">
        <f t="shared" ref="I18" si="8">SUM(K18:T18)</f>
        <v>0</v>
      </c>
      <c r="J18" s="41" t="s">
        <v>55</v>
      </c>
      <c r="K18" s="63">
        <v>0</v>
      </c>
      <c r="L18" s="42" t="s">
        <v>132</v>
      </c>
      <c r="M18" s="42" t="s">
        <v>132</v>
      </c>
      <c r="N18" s="42" t="s">
        <v>132</v>
      </c>
      <c r="O18" s="42" t="s">
        <v>132</v>
      </c>
      <c r="P18" s="42" t="s">
        <v>132</v>
      </c>
      <c r="Q18" s="42" t="s">
        <v>132</v>
      </c>
      <c r="R18" s="42" t="s">
        <v>132</v>
      </c>
      <c r="S18" s="42" t="s">
        <v>132</v>
      </c>
      <c r="T18" s="42" t="s">
        <v>132</v>
      </c>
    </row>
    <row r="19" spans="1:20" ht="69" customHeight="1" thickTop="1" thickBot="1" x14ac:dyDescent="0.3">
      <c r="A19" s="119" t="s">
        <v>88</v>
      </c>
      <c r="B19" s="101" t="s">
        <v>120</v>
      </c>
      <c r="C19" s="125" t="s">
        <v>219</v>
      </c>
      <c r="D19" s="108" t="s">
        <v>130</v>
      </c>
      <c r="E19" s="95" t="s">
        <v>119</v>
      </c>
      <c r="F19" s="98">
        <v>1</v>
      </c>
      <c r="G19" s="78">
        <v>0</v>
      </c>
      <c r="H19" s="80">
        <f>F19*G19</f>
        <v>0</v>
      </c>
      <c r="I19" s="92">
        <f t="shared" ref="I19" si="9">SUM(K21:T21)</f>
        <v>0</v>
      </c>
      <c r="J19" s="38" t="s">
        <v>18</v>
      </c>
      <c r="K19" s="63" t="s">
        <v>6</v>
      </c>
      <c r="L19" s="63" t="s">
        <v>54</v>
      </c>
      <c r="M19" s="63" t="s">
        <v>54</v>
      </c>
      <c r="N19" s="63" t="s">
        <v>54</v>
      </c>
      <c r="O19" s="63" t="s">
        <v>54</v>
      </c>
      <c r="P19" s="63" t="s">
        <v>54</v>
      </c>
      <c r="Q19" s="63" t="s">
        <v>54</v>
      </c>
      <c r="R19" s="63" t="s">
        <v>54</v>
      </c>
      <c r="S19" s="63" t="s">
        <v>54</v>
      </c>
      <c r="T19" s="63" t="s">
        <v>54</v>
      </c>
    </row>
    <row r="20" spans="1:20" ht="69" customHeight="1" thickTop="1" thickBot="1" x14ac:dyDescent="0.3">
      <c r="A20" s="120"/>
      <c r="B20" s="102"/>
      <c r="C20" s="125"/>
      <c r="D20" s="109"/>
      <c r="E20" s="96"/>
      <c r="F20" s="99"/>
      <c r="G20" s="79"/>
      <c r="H20" s="81"/>
      <c r="I20" s="93"/>
      <c r="J20" s="38" t="s">
        <v>49</v>
      </c>
      <c r="K20" s="40" t="str">
        <f>HLOOKUP('Contract Year 5 - Detail'!K19,'Labor Categories_W_PRICES'!$B$4:$AJ$18,2,FALSE)</f>
        <v>Junior Technician (example)</v>
      </c>
      <c r="L20" s="40" t="e">
        <f>HLOOKUP('Contract Year 5 - Detail'!L19,'Labor Categories_W_PRICES'!$B$4:$AJ$18,2,FALSE)</f>
        <v>#N/A</v>
      </c>
      <c r="M20" s="40" t="e">
        <f>HLOOKUP('Contract Year 5 - Detail'!M19,'Labor Categories_W_PRICES'!$B$4:$AJ$18,2,FALSE)</f>
        <v>#N/A</v>
      </c>
      <c r="N20" s="40" t="e">
        <f>HLOOKUP('Contract Year 5 - Detail'!N19,'Labor Categories_W_PRICES'!$B$4:$AJ$18,2,FALSE)</f>
        <v>#N/A</v>
      </c>
      <c r="O20" s="40" t="e">
        <f>HLOOKUP('Contract Year 5 - Detail'!O19,'Labor Categories_W_PRICES'!$B$4:$AJ$18,2,FALSE)</f>
        <v>#N/A</v>
      </c>
      <c r="P20" s="40" t="e">
        <f>HLOOKUP('Contract Year 5 - Detail'!P19,'Labor Categories_W_PRICES'!$B$4:$AJ$18,2,FALSE)</f>
        <v>#N/A</v>
      </c>
      <c r="Q20" s="40" t="e">
        <f>HLOOKUP('Contract Year 5 - Detail'!Q19,'Labor Categories_W_PRICES'!$B$4:$AJ$18,2,FALSE)</f>
        <v>#N/A</v>
      </c>
      <c r="R20" s="40" t="e">
        <f>HLOOKUP('Contract Year 5 - Detail'!R19,'Labor Categories_W_PRICES'!$B$4:$AJ$18,2,FALSE)</f>
        <v>#N/A</v>
      </c>
      <c r="S20" s="40" t="e">
        <f>HLOOKUP('Contract Year 5 - Detail'!S19,'Labor Categories_W_PRICES'!$B$4:$AJ$18,2,FALSE)</f>
        <v>#N/A</v>
      </c>
      <c r="T20" s="40" t="e">
        <f>HLOOKUP('Contract Year 5 - Detail'!T19,'Labor Categories_W_PRICES'!$B$4:$AJ$18,2,FALSE)</f>
        <v>#N/A</v>
      </c>
    </row>
    <row r="21" spans="1:20" ht="69" customHeight="1" thickTop="1" thickBot="1" x14ac:dyDescent="0.3">
      <c r="A21" s="121"/>
      <c r="B21" s="103"/>
      <c r="C21" s="125"/>
      <c r="D21" s="110" t="s">
        <v>130</v>
      </c>
      <c r="E21" s="97"/>
      <c r="F21" s="100"/>
      <c r="G21" s="79"/>
      <c r="H21" s="82"/>
      <c r="I21" s="94">
        <f t="shared" ref="I21" si="10">SUM(K21:T21)</f>
        <v>0</v>
      </c>
      <c r="J21" s="41" t="s">
        <v>55</v>
      </c>
      <c r="K21" s="63">
        <v>0</v>
      </c>
      <c r="L21" s="42" t="s">
        <v>132</v>
      </c>
      <c r="M21" s="42" t="s">
        <v>132</v>
      </c>
      <c r="N21" s="42" t="s">
        <v>132</v>
      </c>
      <c r="O21" s="42" t="s">
        <v>132</v>
      </c>
      <c r="P21" s="42" t="s">
        <v>132</v>
      </c>
      <c r="Q21" s="42" t="s">
        <v>132</v>
      </c>
      <c r="R21" s="42" t="s">
        <v>132</v>
      </c>
      <c r="S21" s="42" t="s">
        <v>132</v>
      </c>
      <c r="T21" s="42" t="s">
        <v>132</v>
      </c>
    </row>
    <row r="22" spans="1:20" ht="69" customHeight="1" thickTop="1" thickBot="1" x14ac:dyDescent="0.3">
      <c r="A22" s="119" t="s">
        <v>89</v>
      </c>
      <c r="B22" s="101" t="s">
        <v>125</v>
      </c>
      <c r="C22" s="125" t="s">
        <v>163</v>
      </c>
      <c r="D22" s="108" t="s">
        <v>130</v>
      </c>
      <c r="E22" s="129" t="s">
        <v>119</v>
      </c>
      <c r="F22" s="132">
        <v>0</v>
      </c>
      <c r="G22" s="141">
        <v>0</v>
      </c>
      <c r="H22" s="137">
        <f t="shared" si="4"/>
        <v>0</v>
      </c>
      <c r="I22" s="83">
        <f t="shared" ref="I22" si="11">SUM(K24:T24)</f>
        <v>0</v>
      </c>
      <c r="J22" s="62" t="s">
        <v>18</v>
      </c>
      <c r="K22" s="70" t="s">
        <v>6</v>
      </c>
      <c r="L22" s="70" t="s">
        <v>54</v>
      </c>
      <c r="M22" s="70" t="s">
        <v>54</v>
      </c>
      <c r="N22" s="70" t="s">
        <v>54</v>
      </c>
      <c r="O22" s="70" t="s">
        <v>54</v>
      </c>
      <c r="P22" s="70" t="s">
        <v>54</v>
      </c>
      <c r="Q22" s="70" t="s">
        <v>54</v>
      </c>
      <c r="R22" s="70" t="s">
        <v>54</v>
      </c>
      <c r="S22" s="70" t="s">
        <v>54</v>
      </c>
      <c r="T22" s="70" t="s">
        <v>54</v>
      </c>
    </row>
    <row r="23" spans="1:20" ht="69" customHeight="1" thickTop="1" thickBot="1" x14ac:dyDescent="0.3">
      <c r="A23" s="120"/>
      <c r="B23" s="102"/>
      <c r="C23" s="125"/>
      <c r="D23" s="109"/>
      <c r="E23" s="130"/>
      <c r="F23" s="133"/>
      <c r="G23" s="142"/>
      <c r="H23" s="138"/>
      <c r="I23" s="84"/>
      <c r="J23" s="62" t="s">
        <v>49</v>
      </c>
      <c r="K23" s="61" t="str">
        <f>HLOOKUP('Contract Year 5 - Detail'!K22,'Labor Categories_W_PRICES'!$B$4:$AJ$18,2,FALSE)</f>
        <v>Junior Technician (example)</v>
      </c>
      <c r="L23" s="61" t="e">
        <f>HLOOKUP('Contract Year 5 - Detail'!L22,'Labor Categories_W_PRICES'!$B$4:$AJ$18,2,FALSE)</f>
        <v>#N/A</v>
      </c>
      <c r="M23" s="61" t="e">
        <f>HLOOKUP('Contract Year 5 - Detail'!M22,'Labor Categories_W_PRICES'!$B$4:$AJ$18,2,FALSE)</f>
        <v>#N/A</v>
      </c>
      <c r="N23" s="61" t="e">
        <f>HLOOKUP('Contract Year 5 - Detail'!N22,'Labor Categories_W_PRICES'!$B$4:$AJ$18,2,FALSE)</f>
        <v>#N/A</v>
      </c>
      <c r="O23" s="61" t="e">
        <f>HLOOKUP('Contract Year 5 - Detail'!O22,'Labor Categories_W_PRICES'!$B$4:$AJ$18,2,FALSE)</f>
        <v>#N/A</v>
      </c>
      <c r="P23" s="61" t="e">
        <f>HLOOKUP('Contract Year 5 - Detail'!P22,'Labor Categories_W_PRICES'!$B$4:$AJ$18,2,FALSE)</f>
        <v>#N/A</v>
      </c>
      <c r="Q23" s="61" t="e">
        <f>HLOOKUP('Contract Year 5 - Detail'!Q22,'Labor Categories_W_PRICES'!$B$4:$AJ$18,2,FALSE)</f>
        <v>#N/A</v>
      </c>
      <c r="R23" s="61" t="e">
        <f>HLOOKUP('Contract Year 5 - Detail'!R22,'Labor Categories_W_PRICES'!$B$4:$AJ$18,2,FALSE)</f>
        <v>#N/A</v>
      </c>
      <c r="S23" s="61" t="e">
        <f>HLOOKUP('Contract Year 5 - Detail'!S22,'Labor Categories_W_PRICES'!$B$4:$AJ$18,2,FALSE)</f>
        <v>#N/A</v>
      </c>
      <c r="T23" s="61" t="e">
        <f>HLOOKUP('Contract Year 5 - Detail'!T22,'Labor Categories_W_PRICES'!$B$4:$AJ$18,2,FALSE)</f>
        <v>#N/A</v>
      </c>
    </row>
    <row r="24" spans="1:20" ht="69" customHeight="1" thickTop="1" thickBot="1" x14ac:dyDescent="0.3">
      <c r="A24" s="121"/>
      <c r="B24" s="103"/>
      <c r="C24" s="125"/>
      <c r="D24" s="110"/>
      <c r="E24" s="131"/>
      <c r="F24" s="133"/>
      <c r="G24" s="142"/>
      <c r="H24" s="139"/>
      <c r="I24" s="85">
        <f t="shared" ref="I24" si="12">SUM(K24:T24)</f>
        <v>0</v>
      </c>
      <c r="J24" s="62" t="s">
        <v>55</v>
      </c>
      <c r="K24" s="71">
        <v>0</v>
      </c>
      <c r="L24" s="71" t="s">
        <v>56</v>
      </c>
      <c r="M24" s="71" t="s">
        <v>56</v>
      </c>
      <c r="N24" s="71" t="s">
        <v>56</v>
      </c>
      <c r="O24" s="71" t="s">
        <v>56</v>
      </c>
      <c r="P24" s="71" t="s">
        <v>56</v>
      </c>
      <c r="Q24" s="71" t="s">
        <v>56</v>
      </c>
      <c r="R24" s="71" t="s">
        <v>56</v>
      </c>
      <c r="S24" s="71" t="s">
        <v>56</v>
      </c>
      <c r="T24" s="71" t="s">
        <v>56</v>
      </c>
    </row>
    <row r="25" spans="1:20" ht="69" customHeight="1" thickTop="1" thickBot="1" x14ac:dyDescent="0.3">
      <c r="A25" s="119" t="s">
        <v>175</v>
      </c>
      <c r="B25" s="101" t="s">
        <v>122</v>
      </c>
      <c r="C25" s="125" t="s">
        <v>238</v>
      </c>
      <c r="D25" s="108" t="s">
        <v>130</v>
      </c>
      <c r="E25" s="126" t="s">
        <v>119</v>
      </c>
      <c r="F25" s="111" t="s">
        <v>161</v>
      </c>
      <c r="G25" s="89" t="s">
        <v>162</v>
      </c>
      <c r="H25" s="78">
        <v>0</v>
      </c>
      <c r="I25" s="92">
        <f t="shared" ref="I25" si="13">SUM(K27:T27)</f>
        <v>0</v>
      </c>
      <c r="J25" s="38" t="s">
        <v>18</v>
      </c>
      <c r="K25" s="63" t="s">
        <v>6</v>
      </c>
      <c r="L25" s="63" t="s">
        <v>54</v>
      </c>
      <c r="M25" s="63" t="s">
        <v>54</v>
      </c>
      <c r="N25" s="63" t="s">
        <v>54</v>
      </c>
      <c r="O25" s="63" t="s">
        <v>54</v>
      </c>
      <c r="P25" s="63" t="s">
        <v>54</v>
      </c>
      <c r="Q25" s="63" t="s">
        <v>54</v>
      </c>
      <c r="R25" s="63" t="s">
        <v>54</v>
      </c>
      <c r="S25" s="63" t="s">
        <v>54</v>
      </c>
      <c r="T25" s="63" t="s">
        <v>54</v>
      </c>
    </row>
    <row r="26" spans="1:20" ht="69" customHeight="1" thickTop="1" thickBot="1" x14ac:dyDescent="0.3">
      <c r="A26" s="120"/>
      <c r="B26" s="102"/>
      <c r="C26" s="125"/>
      <c r="D26" s="109"/>
      <c r="E26" s="127"/>
      <c r="F26" s="112"/>
      <c r="G26" s="90"/>
      <c r="H26" s="79"/>
      <c r="I26" s="93"/>
      <c r="J26" s="38" t="s">
        <v>49</v>
      </c>
      <c r="K26" s="40" t="str">
        <f>HLOOKUP('Contract Year 5 - Detail'!K25,'Labor Categories_W_PRICES'!$B$4:$AJ$18,2,FALSE)</f>
        <v>Junior Technician (example)</v>
      </c>
      <c r="L26" s="40" t="e">
        <f>HLOOKUP('Contract Year 5 - Detail'!L25,'Labor Categories_W_PRICES'!$B$4:$AJ$18,2,FALSE)</f>
        <v>#N/A</v>
      </c>
      <c r="M26" s="40" t="e">
        <f>HLOOKUP('Contract Year 5 - Detail'!M25,'Labor Categories_W_PRICES'!$B$4:$AJ$18,2,FALSE)</f>
        <v>#N/A</v>
      </c>
      <c r="N26" s="40" t="e">
        <f>HLOOKUP('Contract Year 5 - Detail'!N25,'Labor Categories_W_PRICES'!$B$4:$AJ$18,2,FALSE)</f>
        <v>#N/A</v>
      </c>
      <c r="O26" s="40" t="e">
        <f>HLOOKUP('Contract Year 5 - Detail'!O25,'Labor Categories_W_PRICES'!$B$4:$AJ$18,2,FALSE)</f>
        <v>#N/A</v>
      </c>
      <c r="P26" s="40" t="e">
        <f>HLOOKUP('Contract Year 5 - Detail'!P25,'Labor Categories_W_PRICES'!$B$4:$AJ$18,2,FALSE)</f>
        <v>#N/A</v>
      </c>
      <c r="Q26" s="40" t="e">
        <f>HLOOKUP('Contract Year 5 - Detail'!Q25,'Labor Categories_W_PRICES'!$B$4:$AJ$18,2,FALSE)</f>
        <v>#N/A</v>
      </c>
      <c r="R26" s="40" t="e">
        <f>HLOOKUP('Contract Year 5 - Detail'!R25,'Labor Categories_W_PRICES'!$B$4:$AJ$18,2,FALSE)</f>
        <v>#N/A</v>
      </c>
      <c r="S26" s="40" t="e">
        <f>HLOOKUP('Contract Year 5 - Detail'!S25,'Labor Categories_W_PRICES'!$B$4:$AJ$18,2,FALSE)</f>
        <v>#N/A</v>
      </c>
      <c r="T26" s="40" t="e">
        <f>HLOOKUP('Contract Year 5 - Detail'!T25,'Labor Categories_W_PRICES'!$B$4:$AJ$18,2,FALSE)</f>
        <v>#N/A</v>
      </c>
    </row>
    <row r="27" spans="1:20" ht="69" customHeight="1" thickTop="1" thickBot="1" x14ac:dyDescent="0.3">
      <c r="A27" s="121"/>
      <c r="B27" s="103"/>
      <c r="C27" s="125"/>
      <c r="D27" s="110"/>
      <c r="E27" s="128"/>
      <c r="F27" s="113"/>
      <c r="G27" s="91"/>
      <c r="H27" s="79"/>
      <c r="I27" s="94">
        <f t="shared" ref="I27" si="14">SUM(K27:T27)</f>
        <v>0</v>
      </c>
      <c r="J27" s="41" t="s">
        <v>55</v>
      </c>
      <c r="K27" s="63">
        <v>0</v>
      </c>
      <c r="L27" s="42" t="s">
        <v>132</v>
      </c>
      <c r="M27" s="42" t="s">
        <v>132</v>
      </c>
      <c r="N27" s="42" t="s">
        <v>132</v>
      </c>
      <c r="O27" s="42" t="s">
        <v>132</v>
      </c>
      <c r="P27" s="42" t="s">
        <v>132</v>
      </c>
      <c r="Q27" s="42" t="s">
        <v>132</v>
      </c>
      <c r="R27" s="42" t="s">
        <v>132</v>
      </c>
      <c r="S27" s="42" t="s">
        <v>132</v>
      </c>
      <c r="T27" s="42" t="s">
        <v>132</v>
      </c>
    </row>
    <row r="28" spans="1:20" ht="69" customHeight="1" thickTop="1" thickBot="1" x14ac:dyDescent="0.3">
      <c r="A28" s="119" t="s">
        <v>176</v>
      </c>
      <c r="B28" s="101" t="s">
        <v>123</v>
      </c>
      <c r="C28" s="125" t="s">
        <v>222</v>
      </c>
      <c r="D28" s="108" t="s">
        <v>130</v>
      </c>
      <c r="E28" s="129" t="s">
        <v>119</v>
      </c>
      <c r="F28" s="99">
        <v>1</v>
      </c>
      <c r="G28" s="78">
        <v>0</v>
      </c>
      <c r="H28" s="80">
        <f>F28*G28</f>
        <v>0</v>
      </c>
      <c r="I28" s="86">
        <f t="shared" ref="I28" si="15">SUM(K30:T30)</f>
        <v>0</v>
      </c>
      <c r="J28" s="38" t="s">
        <v>18</v>
      </c>
      <c r="K28" s="73" t="s">
        <v>6</v>
      </c>
      <c r="L28" s="73" t="s">
        <v>54</v>
      </c>
      <c r="M28" s="73" t="s">
        <v>54</v>
      </c>
      <c r="N28" s="73" t="s">
        <v>54</v>
      </c>
      <c r="O28" s="73" t="s">
        <v>54</v>
      </c>
      <c r="P28" s="73" t="s">
        <v>54</v>
      </c>
      <c r="Q28" s="73" t="s">
        <v>54</v>
      </c>
      <c r="R28" s="73" t="s">
        <v>54</v>
      </c>
      <c r="S28" s="73" t="s">
        <v>54</v>
      </c>
      <c r="T28" s="73" t="s">
        <v>54</v>
      </c>
    </row>
    <row r="29" spans="1:20" ht="69" customHeight="1" thickTop="1" thickBot="1" x14ac:dyDescent="0.3">
      <c r="A29" s="120"/>
      <c r="B29" s="102"/>
      <c r="C29" s="125"/>
      <c r="D29" s="109"/>
      <c r="E29" s="130"/>
      <c r="F29" s="99"/>
      <c r="G29" s="79"/>
      <c r="H29" s="81"/>
      <c r="I29" s="87"/>
      <c r="J29" s="38" t="s">
        <v>49</v>
      </c>
      <c r="K29" s="40" t="str">
        <f>HLOOKUP('Contract Year 5 - Detail'!K28,'Labor Categories_W_PRICES'!$B$4:$AJ$18,2,FALSE)</f>
        <v>Junior Technician (example)</v>
      </c>
      <c r="L29" s="40" t="e">
        <f>HLOOKUP('Contract Year 5 - Detail'!L28,'Labor Categories_W_PRICES'!$B$4:$AJ$18,2,FALSE)</f>
        <v>#N/A</v>
      </c>
      <c r="M29" s="40" t="e">
        <f>HLOOKUP('Contract Year 5 - Detail'!M28,'Labor Categories_W_PRICES'!$B$4:$AJ$18,2,FALSE)</f>
        <v>#N/A</v>
      </c>
      <c r="N29" s="40" t="e">
        <f>HLOOKUP('Contract Year 5 - Detail'!N28,'Labor Categories_W_PRICES'!$B$4:$AJ$18,2,FALSE)</f>
        <v>#N/A</v>
      </c>
      <c r="O29" s="40" t="e">
        <f>HLOOKUP('Contract Year 5 - Detail'!O28,'Labor Categories_W_PRICES'!$B$4:$AJ$18,2,FALSE)</f>
        <v>#N/A</v>
      </c>
      <c r="P29" s="40" t="e">
        <f>HLOOKUP('Contract Year 5 - Detail'!P28,'Labor Categories_W_PRICES'!$B$4:$AJ$18,2,FALSE)</f>
        <v>#N/A</v>
      </c>
      <c r="Q29" s="40" t="e">
        <f>HLOOKUP('Contract Year 5 - Detail'!Q28,'Labor Categories_W_PRICES'!$B$4:$AJ$18,2,FALSE)</f>
        <v>#N/A</v>
      </c>
      <c r="R29" s="40" t="e">
        <f>HLOOKUP('Contract Year 5 - Detail'!R28,'Labor Categories_W_PRICES'!$B$4:$AJ$18,2,FALSE)</f>
        <v>#N/A</v>
      </c>
      <c r="S29" s="40" t="e">
        <f>HLOOKUP('Contract Year 5 - Detail'!S28,'Labor Categories_W_PRICES'!$B$4:$AJ$18,2,FALSE)</f>
        <v>#N/A</v>
      </c>
      <c r="T29" s="40" t="e">
        <f>HLOOKUP('Contract Year 5 - Detail'!T28,'Labor Categories_W_PRICES'!$B$4:$AJ$18,2,FALSE)</f>
        <v>#N/A</v>
      </c>
    </row>
    <row r="30" spans="1:20" ht="69" customHeight="1" thickTop="1" thickBot="1" x14ac:dyDescent="0.3">
      <c r="A30" s="121"/>
      <c r="B30" s="103"/>
      <c r="C30" s="125" t="s">
        <v>130</v>
      </c>
      <c r="D30" s="110"/>
      <c r="E30" s="131"/>
      <c r="F30" s="100"/>
      <c r="G30" s="79"/>
      <c r="H30" s="82"/>
      <c r="I30" s="88">
        <f t="shared" ref="I30" si="16">SUM(K30:T30)</f>
        <v>0</v>
      </c>
      <c r="J30" s="41" t="s">
        <v>55</v>
      </c>
      <c r="K30" s="73">
        <v>0</v>
      </c>
      <c r="L30" s="42" t="s">
        <v>132</v>
      </c>
      <c r="M30" s="42" t="s">
        <v>132</v>
      </c>
      <c r="N30" s="42" t="s">
        <v>132</v>
      </c>
      <c r="O30" s="42" t="s">
        <v>132</v>
      </c>
      <c r="P30" s="42" t="s">
        <v>132</v>
      </c>
      <c r="Q30" s="42" t="s">
        <v>132</v>
      </c>
      <c r="R30" s="42" t="s">
        <v>132</v>
      </c>
      <c r="S30" s="42" t="s">
        <v>132</v>
      </c>
      <c r="T30" s="42" t="s">
        <v>132</v>
      </c>
    </row>
    <row r="31" spans="1:20" ht="18.75" thickBot="1" x14ac:dyDescent="0.3">
      <c r="A31" s="43"/>
      <c r="B31" s="44"/>
      <c r="C31" s="66"/>
      <c r="D31" s="44"/>
      <c r="E31" s="44"/>
      <c r="F31" s="44"/>
      <c r="G31" s="44"/>
      <c r="H31" s="44"/>
      <c r="I31" s="44"/>
      <c r="J31" s="45"/>
      <c r="K31" s="46"/>
      <c r="L31" s="47"/>
      <c r="M31" s="47"/>
      <c r="N31" s="47"/>
      <c r="O31" s="47"/>
      <c r="P31" s="47"/>
      <c r="Q31" s="47"/>
      <c r="R31" s="47"/>
      <c r="S31" s="47"/>
      <c r="T31" s="47"/>
    </row>
    <row r="32" spans="1:20" ht="33" customHeight="1" thickBot="1" x14ac:dyDescent="0.3">
      <c r="A32" s="48" t="s">
        <v>208</v>
      </c>
      <c r="B32" s="49" t="s">
        <v>203</v>
      </c>
      <c r="C32" s="51"/>
      <c r="D32" s="51"/>
      <c r="E32" s="51"/>
      <c r="F32" s="51"/>
      <c r="G32" s="51"/>
      <c r="H32" s="50">
        <f>SUM(H4:H30)</f>
        <v>0</v>
      </c>
      <c r="I32" s="51"/>
      <c r="K32" s="52"/>
      <c r="L32" s="53"/>
      <c r="M32" s="53"/>
      <c r="N32" s="53"/>
      <c r="O32" s="53"/>
      <c r="P32" s="53"/>
      <c r="Q32" s="53"/>
      <c r="R32" s="53"/>
      <c r="S32" s="53"/>
      <c r="T32" s="54"/>
    </row>
  </sheetData>
  <mergeCells count="91">
    <mergeCell ref="I28:I30"/>
    <mergeCell ref="H25:H27"/>
    <mergeCell ref="I25:I27"/>
    <mergeCell ref="A28:A30"/>
    <mergeCell ref="B28:B30"/>
    <mergeCell ref="C28:C30"/>
    <mergeCell ref="D28:D30"/>
    <mergeCell ref="E28:E30"/>
    <mergeCell ref="F28:F30"/>
    <mergeCell ref="G28:G30"/>
    <mergeCell ref="H28:H30"/>
    <mergeCell ref="F25:F27"/>
    <mergeCell ref="G25:G27"/>
    <mergeCell ref="A25:A27"/>
    <mergeCell ref="B25:B27"/>
    <mergeCell ref="C25:C27"/>
    <mergeCell ref="A22:A24"/>
    <mergeCell ref="B22:B24"/>
    <mergeCell ref="C22:C24"/>
    <mergeCell ref="D22:D24"/>
    <mergeCell ref="E22:E24"/>
    <mergeCell ref="D25:D27"/>
    <mergeCell ref="E25:E27"/>
    <mergeCell ref="F19:F21"/>
    <mergeCell ref="G19:G21"/>
    <mergeCell ref="H19:H21"/>
    <mergeCell ref="I19:I21"/>
    <mergeCell ref="G22:G24"/>
    <mergeCell ref="H22:H24"/>
    <mergeCell ref="I22:I24"/>
    <mergeCell ref="F22:F24"/>
    <mergeCell ref="A19:A21"/>
    <mergeCell ref="B19:B21"/>
    <mergeCell ref="C19:C21"/>
    <mergeCell ref="D19:D21"/>
    <mergeCell ref="E19:E21"/>
    <mergeCell ref="I13:I15"/>
    <mergeCell ref="A16:A18"/>
    <mergeCell ref="B16:B18"/>
    <mergeCell ref="C16:C18"/>
    <mergeCell ref="D16:D18"/>
    <mergeCell ref="E16:E18"/>
    <mergeCell ref="F16:F18"/>
    <mergeCell ref="G16:G18"/>
    <mergeCell ref="H16:H18"/>
    <mergeCell ref="I16:I18"/>
    <mergeCell ref="F13:F15"/>
    <mergeCell ref="G13:G15"/>
    <mergeCell ref="A13:A15"/>
    <mergeCell ref="B13:B15"/>
    <mergeCell ref="C13:C15"/>
    <mergeCell ref="D13:D15"/>
    <mergeCell ref="A10:A12"/>
    <mergeCell ref="B10:B12"/>
    <mergeCell ref="C10:C12"/>
    <mergeCell ref="D10:D12"/>
    <mergeCell ref="E10:E12"/>
    <mergeCell ref="E13:E15"/>
    <mergeCell ref="F7:F9"/>
    <mergeCell ref="G7:G9"/>
    <mergeCell ref="H7:H9"/>
    <mergeCell ref="H13:H15"/>
    <mergeCell ref="I7:I9"/>
    <mergeCell ref="G10:G12"/>
    <mergeCell ref="H10:H12"/>
    <mergeCell ref="I10:I12"/>
    <mergeCell ref="F10:F12"/>
    <mergeCell ref="A7:A9"/>
    <mergeCell ref="B7:B9"/>
    <mergeCell ref="C7:C9"/>
    <mergeCell ref="D7:D9"/>
    <mergeCell ref="E7:E9"/>
    <mergeCell ref="I2:I3"/>
    <mergeCell ref="J2:J3"/>
    <mergeCell ref="A4:A6"/>
    <mergeCell ref="B4:B6"/>
    <mergeCell ref="C4:C6"/>
    <mergeCell ref="D4:D6"/>
    <mergeCell ref="E4:E6"/>
    <mergeCell ref="F4:F6"/>
    <mergeCell ref="G4:G6"/>
    <mergeCell ref="H4:H6"/>
    <mergeCell ref="I4:I6"/>
    <mergeCell ref="A1:H1"/>
    <mergeCell ref="A2:A3"/>
    <mergeCell ref="B2:B3"/>
    <mergeCell ref="C2:C3"/>
    <mergeCell ref="E2:E3"/>
    <mergeCell ref="F2:F3"/>
    <mergeCell ref="G2:G3"/>
    <mergeCell ref="H2:H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2"/>
  <sheetViews>
    <sheetView zoomScale="70" zoomScaleNormal="70" workbookViewId="0">
      <selection activeCell="C25" sqref="C25:C27"/>
    </sheetView>
  </sheetViews>
  <sheetFormatPr defaultRowHeight="18" x14ac:dyDescent="0.25"/>
  <cols>
    <col min="1" max="1" width="12.5546875" style="55" customWidth="1"/>
    <col min="2" max="2" width="23.88671875" style="55" customWidth="1"/>
    <col min="3" max="3" width="65.6640625" style="56" customWidth="1"/>
    <col min="4" max="4" width="56.5546875" style="56" customWidth="1"/>
    <col min="5" max="5" width="14.109375" style="57" customWidth="1"/>
    <col min="6" max="6" width="13.109375" style="57" customWidth="1"/>
    <col min="7" max="7" width="19.109375" style="57" customWidth="1"/>
    <col min="8" max="8" width="21.5546875" style="55" customWidth="1"/>
    <col min="9" max="9" width="19.77734375" style="58" customWidth="1"/>
    <col min="10" max="10" width="13.5546875" style="31" customWidth="1"/>
    <col min="11" max="11" width="20.21875" style="31" customWidth="1"/>
    <col min="12" max="20" width="20.6640625" style="31" customWidth="1"/>
    <col min="21" max="16384" width="8.88671875" style="31"/>
  </cols>
  <sheetData>
    <row r="1" spans="1:20" ht="27.6" customHeight="1" thickBot="1" x14ac:dyDescent="0.3">
      <c r="A1" s="114" t="s">
        <v>215</v>
      </c>
      <c r="B1" s="115"/>
      <c r="C1" s="115"/>
      <c r="D1" s="115"/>
      <c r="E1" s="115"/>
      <c r="F1" s="115"/>
      <c r="G1" s="115"/>
      <c r="H1" s="115"/>
      <c r="I1" s="28"/>
      <c r="J1" s="29"/>
      <c r="K1" s="29" t="s">
        <v>218</v>
      </c>
      <c r="L1" s="29"/>
      <c r="M1" s="29"/>
      <c r="N1" s="29"/>
      <c r="O1" s="29"/>
      <c r="P1" s="29"/>
      <c r="Q1" s="29"/>
      <c r="R1" s="29"/>
      <c r="S1" s="29"/>
      <c r="T1" s="30"/>
    </row>
    <row r="2" spans="1:20" ht="15.75" customHeight="1" x14ac:dyDescent="0.25">
      <c r="A2" s="116" t="s">
        <v>0</v>
      </c>
      <c r="B2" s="116" t="s">
        <v>1</v>
      </c>
      <c r="C2" s="116" t="s">
        <v>127</v>
      </c>
      <c r="D2" s="64"/>
      <c r="E2" s="116" t="s">
        <v>16</v>
      </c>
      <c r="F2" s="116" t="s">
        <v>5</v>
      </c>
      <c r="G2" s="116" t="s">
        <v>126</v>
      </c>
      <c r="H2" s="116" t="s">
        <v>177</v>
      </c>
      <c r="I2" s="76" t="s">
        <v>60</v>
      </c>
      <c r="J2" s="76" t="s">
        <v>57</v>
      </c>
      <c r="K2" s="32"/>
      <c r="L2" s="33"/>
      <c r="M2" s="33"/>
      <c r="N2" s="33"/>
      <c r="O2" s="33"/>
      <c r="P2" s="33"/>
      <c r="Q2" s="33"/>
      <c r="R2" s="33"/>
      <c r="S2" s="33"/>
      <c r="T2" s="34"/>
    </row>
    <row r="3" spans="1:20" ht="102.75" customHeight="1" thickBot="1" x14ac:dyDescent="0.3">
      <c r="A3" s="117"/>
      <c r="B3" s="117"/>
      <c r="C3" s="118"/>
      <c r="D3" s="65" t="s">
        <v>128</v>
      </c>
      <c r="E3" s="117" t="s">
        <v>16</v>
      </c>
      <c r="F3" s="117"/>
      <c r="G3" s="117"/>
      <c r="H3" s="117"/>
      <c r="I3" s="77"/>
      <c r="J3" s="77"/>
      <c r="K3" s="35" t="s">
        <v>15</v>
      </c>
      <c r="L3" s="36"/>
      <c r="M3" s="36"/>
      <c r="N3" s="36"/>
      <c r="O3" s="36"/>
      <c r="P3" s="36"/>
      <c r="Q3" s="36"/>
      <c r="R3" s="36"/>
      <c r="S3" s="36"/>
      <c r="T3" s="37"/>
    </row>
    <row r="4" spans="1:20" ht="69" customHeight="1" thickTop="1" thickBot="1" x14ac:dyDescent="0.3">
      <c r="A4" s="119" t="s">
        <v>90</v>
      </c>
      <c r="B4" s="101" t="s">
        <v>234</v>
      </c>
      <c r="C4" s="104" t="s">
        <v>159</v>
      </c>
      <c r="D4" s="105" t="s">
        <v>130</v>
      </c>
      <c r="E4" s="95" t="s">
        <v>117</v>
      </c>
      <c r="F4" s="98">
        <v>4</v>
      </c>
      <c r="G4" s="78">
        <v>0</v>
      </c>
      <c r="H4" s="80">
        <f>F4*G4</f>
        <v>0</v>
      </c>
      <c r="I4" s="83">
        <f>SUM(K6:T6)</f>
        <v>0</v>
      </c>
      <c r="J4" s="62" t="s">
        <v>18</v>
      </c>
      <c r="K4" s="70" t="s">
        <v>6</v>
      </c>
      <c r="L4" s="70" t="s">
        <v>54</v>
      </c>
      <c r="M4" s="70" t="s">
        <v>54</v>
      </c>
      <c r="N4" s="70" t="s">
        <v>54</v>
      </c>
      <c r="O4" s="70" t="s">
        <v>54</v>
      </c>
      <c r="P4" s="70" t="s">
        <v>54</v>
      </c>
      <c r="Q4" s="70" t="s">
        <v>54</v>
      </c>
      <c r="R4" s="70" t="s">
        <v>54</v>
      </c>
      <c r="S4" s="70" t="s">
        <v>54</v>
      </c>
      <c r="T4" s="70" t="s">
        <v>54</v>
      </c>
    </row>
    <row r="5" spans="1:20" ht="69" customHeight="1" thickTop="1" thickBot="1" x14ac:dyDescent="0.3">
      <c r="A5" s="120"/>
      <c r="B5" s="102"/>
      <c r="C5" s="104"/>
      <c r="D5" s="106"/>
      <c r="E5" s="96"/>
      <c r="F5" s="99"/>
      <c r="G5" s="79"/>
      <c r="H5" s="81"/>
      <c r="I5" s="84"/>
      <c r="J5" s="62" t="s">
        <v>49</v>
      </c>
      <c r="K5" s="61" t="str">
        <f>HLOOKUP('Contract Year 6 (Opt 1) -Detail'!K4,'Labor Categories_W_PRICES'!$B$4:$AJ$18,2,FALSE)</f>
        <v>Junior Technician (example)</v>
      </c>
      <c r="L5" s="61" t="e">
        <f>HLOOKUP('Contract Year 6 (Opt 1) -Detail'!L4,'Labor Categories_W_PRICES'!$B$4:$AJ$18,2,FALSE)</f>
        <v>#N/A</v>
      </c>
      <c r="M5" s="61" t="e">
        <f>HLOOKUP('Contract Year 6 (Opt 1) -Detail'!M4,'Labor Categories_W_PRICES'!$B$4:$AJ$18,2,FALSE)</f>
        <v>#N/A</v>
      </c>
      <c r="N5" s="61" t="e">
        <f>HLOOKUP('Contract Year 6 (Opt 1) -Detail'!N4,'Labor Categories_W_PRICES'!$B$4:$AJ$18,2,FALSE)</f>
        <v>#N/A</v>
      </c>
      <c r="O5" s="61" t="e">
        <f>HLOOKUP('Contract Year 6 (Opt 1) -Detail'!O4,'Labor Categories_W_PRICES'!$B$4:$AJ$18,2,FALSE)</f>
        <v>#N/A</v>
      </c>
      <c r="P5" s="61" t="e">
        <f>HLOOKUP('Contract Year 6 (Opt 1) -Detail'!P4,'Labor Categories_W_PRICES'!$B$4:$AJ$18,2,FALSE)</f>
        <v>#N/A</v>
      </c>
      <c r="Q5" s="61" t="e">
        <f>HLOOKUP('Contract Year 6 (Opt 1) -Detail'!Q4,'Labor Categories_W_PRICES'!$B$4:$AJ$18,2,FALSE)</f>
        <v>#N/A</v>
      </c>
      <c r="R5" s="61" t="e">
        <f>HLOOKUP('Contract Year 6 (Opt 1) -Detail'!R4,'Labor Categories_W_PRICES'!$B$4:$AJ$18,2,FALSE)</f>
        <v>#N/A</v>
      </c>
      <c r="S5" s="61" t="e">
        <f>HLOOKUP('Contract Year 6 (Opt 1) -Detail'!S4,'Labor Categories_W_PRICES'!$B$4:$AJ$18,2,FALSE)</f>
        <v>#N/A</v>
      </c>
      <c r="T5" s="61" t="e">
        <f>HLOOKUP('Contract Year 6 (Opt 1) -Detail'!T4,'Labor Categories_W_PRICES'!$B$4:$AJ$18,2,FALSE)</f>
        <v>#N/A</v>
      </c>
    </row>
    <row r="6" spans="1:20" ht="69" customHeight="1" thickTop="1" thickBot="1" x14ac:dyDescent="0.3">
      <c r="A6" s="121"/>
      <c r="B6" s="103"/>
      <c r="C6" s="104"/>
      <c r="D6" s="107"/>
      <c r="E6" s="97"/>
      <c r="F6" s="100"/>
      <c r="G6" s="79"/>
      <c r="H6" s="82"/>
      <c r="I6" s="85">
        <f>SUM(K6:T6)</f>
        <v>0</v>
      </c>
      <c r="J6" s="62" t="s">
        <v>55</v>
      </c>
      <c r="K6" s="61">
        <v>0</v>
      </c>
      <c r="L6" s="61" t="s">
        <v>56</v>
      </c>
      <c r="M6" s="61" t="s">
        <v>56</v>
      </c>
      <c r="N6" s="61" t="s">
        <v>56</v>
      </c>
      <c r="O6" s="61" t="s">
        <v>56</v>
      </c>
      <c r="P6" s="61" t="s">
        <v>56</v>
      </c>
      <c r="Q6" s="61" t="s">
        <v>56</v>
      </c>
      <c r="R6" s="61" t="s">
        <v>56</v>
      </c>
      <c r="S6" s="61" t="s">
        <v>56</v>
      </c>
      <c r="T6" s="61" t="s">
        <v>56</v>
      </c>
    </row>
    <row r="7" spans="1:20" ht="69" customHeight="1" thickTop="1" thickBot="1" x14ac:dyDescent="0.3">
      <c r="A7" s="119" t="s">
        <v>141</v>
      </c>
      <c r="B7" s="101" t="s">
        <v>235</v>
      </c>
      <c r="C7" s="104" t="s">
        <v>237</v>
      </c>
      <c r="D7" s="108"/>
      <c r="E7" s="95" t="s">
        <v>117</v>
      </c>
      <c r="F7" s="98">
        <v>2</v>
      </c>
      <c r="G7" s="78">
        <v>0</v>
      </c>
      <c r="H7" s="80">
        <f>F7*G7</f>
        <v>0</v>
      </c>
      <c r="I7" s="83">
        <f t="shared" ref="I7" si="0">SUM(K9:T9)</f>
        <v>0</v>
      </c>
      <c r="J7" s="62" t="s">
        <v>18</v>
      </c>
      <c r="K7" s="61" t="s">
        <v>6</v>
      </c>
      <c r="L7" s="61" t="s">
        <v>54</v>
      </c>
      <c r="M7" s="61" t="s">
        <v>54</v>
      </c>
      <c r="N7" s="61" t="s">
        <v>54</v>
      </c>
      <c r="O7" s="61" t="s">
        <v>54</v>
      </c>
      <c r="P7" s="61" t="s">
        <v>54</v>
      </c>
      <c r="Q7" s="61" t="s">
        <v>54</v>
      </c>
      <c r="R7" s="61" t="s">
        <v>54</v>
      </c>
      <c r="S7" s="61" t="s">
        <v>54</v>
      </c>
      <c r="T7" s="61" t="s">
        <v>54</v>
      </c>
    </row>
    <row r="8" spans="1:20" ht="69" customHeight="1" thickTop="1" thickBot="1" x14ac:dyDescent="0.3">
      <c r="A8" s="120"/>
      <c r="B8" s="102"/>
      <c r="C8" s="104"/>
      <c r="D8" s="109"/>
      <c r="E8" s="96"/>
      <c r="F8" s="99"/>
      <c r="G8" s="79"/>
      <c r="H8" s="81"/>
      <c r="I8" s="84"/>
      <c r="J8" s="62" t="s">
        <v>49</v>
      </c>
      <c r="K8" s="61" t="str">
        <f>HLOOKUP('Contract Year 6 (Opt 1) -Detail'!K7,'Labor Categories_W_PRICES'!$B$4:$AJ$18,2,FALSE)</f>
        <v>Junior Technician (example)</v>
      </c>
      <c r="L8" s="61" t="e">
        <f>HLOOKUP('Contract Year 6 (Opt 1) -Detail'!L7,'Labor Categories_W_PRICES'!$B$4:$AJ$18,2,FALSE)</f>
        <v>#N/A</v>
      </c>
      <c r="M8" s="61" t="e">
        <f>HLOOKUP('Contract Year 6 (Opt 1) -Detail'!M7,'Labor Categories_W_PRICES'!$B$4:$AJ$18,2,FALSE)</f>
        <v>#N/A</v>
      </c>
      <c r="N8" s="61" t="e">
        <f>HLOOKUP('Contract Year 6 (Opt 1) -Detail'!N7,'Labor Categories_W_PRICES'!$B$4:$AJ$18,2,FALSE)</f>
        <v>#N/A</v>
      </c>
      <c r="O8" s="61" t="e">
        <f>HLOOKUP('Contract Year 6 (Opt 1) -Detail'!O7,'Labor Categories_W_PRICES'!$B$4:$AJ$18,2,FALSE)</f>
        <v>#N/A</v>
      </c>
      <c r="P8" s="61" t="e">
        <f>HLOOKUP('Contract Year 6 (Opt 1) -Detail'!P7,'Labor Categories_W_PRICES'!$B$4:$AJ$18,2,FALSE)</f>
        <v>#N/A</v>
      </c>
      <c r="Q8" s="61" t="e">
        <f>HLOOKUP('Contract Year 6 (Opt 1) -Detail'!Q7,'Labor Categories_W_PRICES'!$B$4:$AJ$18,2,FALSE)</f>
        <v>#N/A</v>
      </c>
      <c r="R8" s="61" t="e">
        <f>HLOOKUP('Contract Year 6 (Opt 1) -Detail'!R7,'Labor Categories_W_PRICES'!$B$4:$AJ$18,2,FALSE)</f>
        <v>#N/A</v>
      </c>
      <c r="S8" s="61" t="e">
        <f>HLOOKUP('Contract Year 6 (Opt 1) -Detail'!S7,'Labor Categories_W_PRICES'!$B$4:$AJ$18,2,FALSE)</f>
        <v>#N/A</v>
      </c>
      <c r="T8" s="61" t="e">
        <f>HLOOKUP('Contract Year 6 (Opt 1) -Detail'!T7,'Labor Categories_W_PRICES'!$B$4:$AJ$18,2,FALSE)</f>
        <v>#N/A</v>
      </c>
    </row>
    <row r="9" spans="1:20" ht="69" customHeight="1" thickTop="1" thickBot="1" x14ac:dyDescent="0.3">
      <c r="A9" s="121"/>
      <c r="B9" s="103"/>
      <c r="C9" s="104"/>
      <c r="D9" s="110"/>
      <c r="E9" s="97"/>
      <c r="F9" s="99"/>
      <c r="G9" s="79"/>
      <c r="H9" s="82"/>
      <c r="I9" s="85">
        <f t="shared" ref="I9" si="1">SUM(K9:T9)</f>
        <v>0</v>
      </c>
      <c r="J9" s="62" t="s">
        <v>55</v>
      </c>
      <c r="K9" s="71">
        <v>0</v>
      </c>
      <c r="L9" s="71" t="s">
        <v>56</v>
      </c>
      <c r="M9" s="71" t="s">
        <v>56</v>
      </c>
      <c r="N9" s="71" t="s">
        <v>56</v>
      </c>
      <c r="O9" s="71" t="s">
        <v>56</v>
      </c>
      <c r="P9" s="71" t="s">
        <v>56</v>
      </c>
      <c r="Q9" s="71" t="s">
        <v>56</v>
      </c>
      <c r="R9" s="71" t="s">
        <v>56</v>
      </c>
      <c r="S9" s="71" t="s">
        <v>56</v>
      </c>
      <c r="T9" s="71" t="s">
        <v>56</v>
      </c>
    </row>
    <row r="10" spans="1:20" ht="69" customHeight="1" thickTop="1" thickBot="1" x14ac:dyDescent="0.3">
      <c r="A10" s="119" t="s">
        <v>142</v>
      </c>
      <c r="B10" s="101" t="s">
        <v>118</v>
      </c>
      <c r="C10" s="104" t="s">
        <v>220</v>
      </c>
      <c r="D10" s="108" t="s">
        <v>130</v>
      </c>
      <c r="E10" s="122" t="s">
        <v>119</v>
      </c>
      <c r="F10" s="111" t="s">
        <v>161</v>
      </c>
      <c r="G10" s="89" t="s">
        <v>162</v>
      </c>
      <c r="H10" s="78">
        <v>0</v>
      </c>
      <c r="I10" s="92">
        <f t="shared" ref="I10" si="2">SUM(K12:T12)</f>
        <v>0</v>
      </c>
      <c r="J10" s="38" t="s">
        <v>18</v>
      </c>
      <c r="K10" s="63" t="s">
        <v>6</v>
      </c>
      <c r="L10" s="63" t="s">
        <v>54</v>
      </c>
      <c r="M10" s="63" t="s">
        <v>54</v>
      </c>
      <c r="N10" s="63" t="s">
        <v>54</v>
      </c>
      <c r="O10" s="63" t="s">
        <v>54</v>
      </c>
      <c r="P10" s="63" t="s">
        <v>54</v>
      </c>
      <c r="Q10" s="63" t="s">
        <v>54</v>
      </c>
      <c r="R10" s="63" t="s">
        <v>54</v>
      </c>
      <c r="S10" s="63" t="s">
        <v>54</v>
      </c>
      <c r="T10" s="63" t="s">
        <v>54</v>
      </c>
    </row>
    <row r="11" spans="1:20" ht="69" customHeight="1" thickTop="1" thickBot="1" x14ac:dyDescent="0.3">
      <c r="A11" s="120"/>
      <c r="B11" s="102"/>
      <c r="C11" s="104"/>
      <c r="D11" s="109"/>
      <c r="E11" s="123"/>
      <c r="F11" s="112"/>
      <c r="G11" s="90"/>
      <c r="H11" s="79"/>
      <c r="I11" s="93"/>
      <c r="J11" s="38" t="s">
        <v>49</v>
      </c>
      <c r="K11" s="40" t="str">
        <f>HLOOKUP('Contract Year 6 (Opt 1) -Detail'!K10,'Labor Categories_W_PRICES'!$B$4:$AJ$18,2,FALSE)</f>
        <v>Junior Technician (example)</v>
      </c>
      <c r="L11" s="40" t="e">
        <f>HLOOKUP('Contract Year 6 (Opt 1) -Detail'!L10,'Labor Categories_W_PRICES'!$B$4:$AJ$18,2,FALSE)</f>
        <v>#N/A</v>
      </c>
      <c r="M11" s="40" t="e">
        <f>HLOOKUP('Contract Year 6 (Opt 1) -Detail'!M10,'Labor Categories_W_PRICES'!$B$4:$AJ$18,2,FALSE)</f>
        <v>#N/A</v>
      </c>
      <c r="N11" s="40" t="e">
        <f>HLOOKUP('Contract Year 6 (Opt 1) -Detail'!N10,'Labor Categories_W_PRICES'!$B$4:$AJ$18,2,FALSE)</f>
        <v>#N/A</v>
      </c>
      <c r="O11" s="40" t="e">
        <f>HLOOKUP('Contract Year 6 (Opt 1) -Detail'!O10,'Labor Categories_W_PRICES'!$B$4:$AJ$18,2,FALSE)</f>
        <v>#N/A</v>
      </c>
      <c r="P11" s="40" t="e">
        <f>HLOOKUP('Contract Year 6 (Opt 1) -Detail'!P10,'Labor Categories_W_PRICES'!$B$4:$AJ$18,2,FALSE)</f>
        <v>#N/A</v>
      </c>
      <c r="Q11" s="40" t="e">
        <f>HLOOKUP('Contract Year 6 (Opt 1) -Detail'!Q10,'Labor Categories_W_PRICES'!$B$4:$AJ$18,2,FALSE)</f>
        <v>#N/A</v>
      </c>
      <c r="R11" s="40" t="e">
        <f>HLOOKUP('Contract Year 6 (Opt 1) -Detail'!R10,'Labor Categories_W_PRICES'!$B$4:$AJ$18,2,FALSE)</f>
        <v>#N/A</v>
      </c>
      <c r="S11" s="40" t="e">
        <f>HLOOKUP('Contract Year 6 (Opt 1) -Detail'!S10,'Labor Categories_W_PRICES'!$B$4:$AJ$18,2,FALSE)</f>
        <v>#N/A</v>
      </c>
      <c r="T11" s="40" t="e">
        <f>HLOOKUP('Contract Year 6 (Opt 1) -Detail'!T10,'Labor Categories_W_PRICES'!$B$4:$AJ$18,2,FALSE)</f>
        <v>#N/A</v>
      </c>
    </row>
    <row r="12" spans="1:20" ht="69" customHeight="1" thickTop="1" thickBot="1" x14ac:dyDescent="0.3">
      <c r="A12" s="121"/>
      <c r="B12" s="103"/>
      <c r="C12" s="104"/>
      <c r="D12" s="110"/>
      <c r="E12" s="124"/>
      <c r="F12" s="113"/>
      <c r="G12" s="91"/>
      <c r="H12" s="79"/>
      <c r="I12" s="94">
        <f t="shared" ref="I12" si="3">SUM(K12:T12)</f>
        <v>0</v>
      </c>
      <c r="J12" s="41" t="s">
        <v>55</v>
      </c>
      <c r="K12" s="63">
        <v>0</v>
      </c>
      <c r="L12" s="42" t="s">
        <v>132</v>
      </c>
      <c r="M12" s="42" t="s">
        <v>132</v>
      </c>
      <c r="N12" s="42" t="s">
        <v>132</v>
      </c>
      <c r="O12" s="42" t="s">
        <v>132</v>
      </c>
      <c r="P12" s="42" t="s">
        <v>132</v>
      </c>
      <c r="Q12" s="42" t="s">
        <v>132</v>
      </c>
      <c r="R12" s="42" t="s">
        <v>132</v>
      </c>
      <c r="S12" s="42" t="s">
        <v>132</v>
      </c>
      <c r="T12" s="42" t="s">
        <v>132</v>
      </c>
    </row>
    <row r="13" spans="1:20" ht="69" customHeight="1" thickTop="1" thickBot="1" x14ac:dyDescent="0.3">
      <c r="A13" s="119" t="s">
        <v>178</v>
      </c>
      <c r="B13" s="101" t="s">
        <v>217</v>
      </c>
      <c r="C13" s="104" t="s">
        <v>221</v>
      </c>
      <c r="D13" s="108" t="s">
        <v>130</v>
      </c>
      <c r="E13" s="95" t="s">
        <v>119</v>
      </c>
      <c r="F13" s="99">
        <v>1</v>
      </c>
      <c r="G13" s="78">
        <v>0</v>
      </c>
      <c r="H13" s="80">
        <f t="shared" ref="H13:H22" si="4">F13*G13</f>
        <v>0</v>
      </c>
      <c r="I13" s="86">
        <f t="shared" ref="I13" si="5">SUM(K15:T15)</f>
        <v>0</v>
      </c>
      <c r="J13" s="38" t="s">
        <v>18</v>
      </c>
      <c r="K13" s="72" t="s">
        <v>6</v>
      </c>
      <c r="L13" s="72" t="s">
        <v>54</v>
      </c>
      <c r="M13" s="72" t="s">
        <v>54</v>
      </c>
      <c r="N13" s="72" t="s">
        <v>54</v>
      </c>
      <c r="O13" s="72" t="s">
        <v>54</v>
      </c>
      <c r="P13" s="72" t="s">
        <v>54</v>
      </c>
      <c r="Q13" s="72" t="s">
        <v>54</v>
      </c>
      <c r="R13" s="72" t="s">
        <v>54</v>
      </c>
      <c r="S13" s="72" t="s">
        <v>54</v>
      </c>
      <c r="T13" s="72" t="s">
        <v>54</v>
      </c>
    </row>
    <row r="14" spans="1:20" ht="69" customHeight="1" thickTop="1" thickBot="1" x14ac:dyDescent="0.3">
      <c r="A14" s="120"/>
      <c r="B14" s="102"/>
      <c r="C14" s="104"/>
      <c r="D14" s="109"/>
      <c r="E14" s="96"/>
      <c r="F14" s="99"/>
      <c r="G14" s="79"/>
      <c r="H14" s="81"/>
      <c r="I14" s="87"/>
      <c r="J14" s="38" t="s">
        <v>49</v>
      </c>
      <c r="K14" s="40" t="str">
        <f>HLOOKUP('Contract Year 6 (Opt 1) -Detail'!K13,'Labor Categories_W_PRICES'!$B$4:$AJ$18,2,FALSE)</f>
        <v>Junior Technician (example)</v>
      </c>
      <c r="L14" s="40" t="e">
        <f>HLOOKUP('Contract Year 6 (Opt 1) -Detail'!L13,'Labor Categories_W_PRICES'!$B$4:$AJ$18,2,FALSE)</f>
        <v>#N/A</v>
      </c>
      <c r="M14" s="40" t="e">
        <f>HLOOKUP('Contract Year 6 (Opt 1) -Detail'!M13,'Labor Categories_W_PRICES'!$B$4:$AJ$18,2,FALSE)</f>
        <v>#N/A</v>
      </c>
      <c r="N14" s="40" t="e">
        <f>HLOOKUP('Contract Year 6 (Opt 1) -Detail'!N13,'Labor Categories_W_PRICES'!$B$4:$AJ$18,2,FALSE)</f>
        <v>#N/A</v>
      </c>
      <c r="O14" s="40" t="e">
        <f>HLOOKUP('Contract Year 6 (Opt 1) -Detail'!O13,'Labor Categories_W_PRICES'!$B$4:$AJ$18,2,FALSE)</f>
        <v>#N/A</v>
      </c>
      <c r="P14" s="40" t="e">
        <f>HLOOKUP('Contract Year 6 (Opt 1) -Detail'!P13,'Labor Categories_W_PRICES'!$B$4:$AJ$18,2,FALSE)</f>
        <v>#N/A</v>
      </c>
      <c r="Q14" s="40" t="e">
        <f>HLOOKUP('Contract Year 6 (Opt 1) -Detail'!Q13,'Labor Categories_W_PRICES'!$B$4:$AJ$18,2,FALSE)</f>
        <v>#N/A</v>
      </c>
      <c r="R14" s="40" t="e">
        <f>HLOOKUP('Contract Year 6 (Opt 1) -Detail'!R13,'Labor Categories_W_PRICES'!$B$4:$AJ$18,2,FALSE)</f>
        <v>#N/A</v>
      </c>
      <c r="S14" s="40" t="e">
        <f>HLOOKUP('Contract Year 6 (Opt 1) -Detail'!S13,'Labor Categories_W_PRICES'!$B$4:$AJ$18,2,FALSE)</f>
        <v>#N/A</v>
      </c>
      <c r="T14" s="40" t="e">
        <f>HLOOKUP('Contract Year 6 (Opt 1) -Detail'!T13,'Labor Categories_W_PRICES'!$B$4:$AJ$18,2,FALSE)</f>
        <v>#N/A</v>
      </c>
    </row>
    <row r="15" spans="1:20" ht="69" customHeight="1" thickTop="1" thickBot="1" x14ac:dyDescent="0.3">
      <c r="A15" s="121"/>
      <c r="B15" s="103"/>
      <c r="C15" s="104"/>
      <c r="D15" s="110"/>
      <c r="E15" s="97"/>
      <c r="F15" s="100"/>
      <c r="G15" s="79"/>
      <c r="H15" s="82"/>
      <c r="I15" s="88">
        <f t="shared" ref="I15" si="6">SUM(K15:T15)</f>
        <v>0</v>
      </c>
      <c r="J15" s="41" t="s">
        <v>55</v>
      </c>
      <c r="K15" s="72">
        <v>0</v>
      </c>
      <c r="L15" s="42" t="s">
        <v>132</v>
      </c>
      <c r="M15" s="42" t="s">
        <v>132</v>
      </c>
      <c r="N15" s="42" t="s">
        <v>132</v>
      </c>
      <c r="O15" s="42" t="s">
        <v>132</v>
      </c>
      <c r="P15" s="42" t="s">
        <v>132</v>
      </c>
      <c r="Q15" s="42" t="s">
        <v>132</v>
      </c>
      <c r="R15" s="42" t="s">
        <v>132</v>
      </c>
      <c r="S15" s="42" t="s">
        <v>132</v>
      </c>
      <c r="T15" s="42" t="s">
        <v>132</v>
      </c>
    </row>
    <row r="16" spans="1:20" ht="69" customHeight="1" thickTop="1" thickBot="1" x14ac:dyDescent="0.3">
      <c r="A16" s="119" t="s">
        <v>91</v>
      </c>
      <c r="B16" s="101" t="s">
        <v>121</v>
      </c>
      <c r="C16" s="125" t="s">
        <v>160</v>
      </c>
      <c r="D16" s="108" t="s">
        <v>130</v>
      </c>
      <c r="E16" s="95" t="s">
        <v>119</v>
      </c>
      <c r="F16" s="98">
        <v>1</v>
      </c>
      <c r="G16" s="78">
        <v>0</v>
      </c>
      <c r="H16" s="80">
        <f>F16*G16</f>
        <v>0</v>
      </c>
      <c r="I16" s="92">
        <f t="shared" ref="I16" si="7">SUM(K18:T18)</f>
        <v>0</v>
      </c>
      <c r="J16" s="38" t="s">
        <v>18</v>
      </c>
      <c r="K16" s="63" t="s">
        <v>6</v>
      </c>
      <c r="L16" s="63" t="s">
        <v>54</v>
      </c>
      <c r="M16" s="63" t="s">
        <v>54</v>
      </c>
      <c r="N16" s="63" t="s">
        <v>54</v>
      </c>
      <c r="O16" s="63" t="s">
        <v>54</v>
      </c>
      <c r="P16" s="63" t="s">
        <v>54</v>
      </c>
      <c r="Q16" s="63" t="s">
        <v>54</v>
      </c>
      <c r="R16" s="63" t="s">
        <v>54</v>
      </c>
      <c r="S16" s="63" t="s">
        <v>54</v>
      </c>
      <c r="T16" s="63" t="s">
        <v>54</v>
      </c>
    </row>
    <row r="17" spans="1:20" ht="69" customHeight="1" thickTop="1" thickBot="1" x14ac:dyDescent="0.3">
      <c r="A17" s="120"/>
      <c r="B17" s="102"/>
      <c r="C17" s="125"/>
      <c r="D17" s="109"/>
      <c r="E17" s="96"/>
      <c r="F17" s="99"/>
      <c r="G17" s="79"/>
      <c r="H17" s="81"/>
      <c r="I17" s="93"/>
      <c r="J17" s="38" t="s">
        <v>49</v>
      </c>
      <c r="K17" s="40" t="str">
        <f>HLOOKUP('Contract Year 6 (Opt 1) -Detail'!K16,'Labor Categories_W_PRICES'!$B$4:$AJ$18,2,FALSE)</f>
        <v>Junior Technician (example)</v>
      </c>
      <c r="L17" s="40" t="e">
        <f>HLOOKUP('Contract Year 6 (Opt 1) -Detail'!L16,'Labor Categories_W_PRICES'!$B$4:$AJ$18,2,FALSE)</f>
        <v>#N/A</v>
      </c>
      <c r="M17" s="40" t="e">
        <f>HLOOKUP('Contract Year 6 (Opt 1) -Detail'!M16,'Labor Categories_W_PRICES'!$B$4:$AJ$18,2,FALSE)</f>
        <v>#N/A</v>
      </c>
      <c r="N17" s="40" t="e">
        <f>HLOOKUP('Contract Year 6 (Opt 1) -Detail'!N16,'Labor Categories_W_PRICES'!$B$4:$AJ$18,2,FALSE)</f>
        <v>#N/A</v>
      </c>
      <c r="O17" s="40" t="e">
        <f>HLOOKUP('Contract Year 6 (Opt 1) -Detail'!O16,'Labor Categories_W_PRICES'!$B$4:$AJ$18,2,FALSE)</f>
        <v>#N/A</v>
      </c>
      <c r="P17" s="40" t="e">
        <f>HLOOKUP('Contract Year 6 (Opt 1) -Detail'!P16,'Labor Categories_W_PRICES'!$B$4:$AJ$18,2,FALSE)</f>
        <v>#N/A</v>
      </c>
      <c r="Q17" s="40" t="e">
        <f>HLOOKUP('Contract Year 6 (Opt 1) -Detail'!Q16,'Labor Categories_W_PRICES'!$B$4:$AJ$18,2,FALSE)</f>
        <v>#N/A</v>
      </c>
      <c r="R17" s="40" t="e">
        <f>HLOOKUP('Contract Year 6 (Opt 1) -Detail'!R16,'Labor Categories_W_PRICES'!$B$4:$AJ$18,2,FALSE)</f>
        <v>#N/A</v>
      </c>
      <c r="S17" s="40" t="e">
        <f>HLOOKUP('Contract Year 6 (Opt 1) -Detail'!S16,'Labor Categories_W_PRICES'!$B$4:$AJ$18,2,FALSE)</f>
        <v>#N/A</v>
      </c>
      <c r="T17" s="40" t="e">
        <f>HLOOKUP('Contract Year 6 (Opt 1) -Detail'!T16,'Labor Categories_W_PRICES'!$B$4:$AJ$18,2,FALSE)</f>
        <v>#N/A</v>
      </c>
    </row>
    <row r="18" spans="1:20" ht="69" customHeight="1" thickTop="1" thickBot="1" x14ac:dyDescent="0.3">
      <c r="A18" s="121"/>
      <c r="B18" s="103"/>
      <c r="C18" s="125" t="s">
        <v>130</v>
      </c>
      <c r="D18" s="110"/>
      <c r="E18" s="97"/>
      <c r="F18" s="100"/>
      <c r="G18" s="79"/>
      <c r="H18" s="82"/>
      <c r="I18" s="94">
        <f t="shared" ref="I18" si="8">SUM(K18:T18)</f>
        <v>0</v>
      </c>
      <c r="J18" s="41" t="s">
        <v>55</v>
      </c>
      <c r="K18" s="63">
        <v>0</v>
      </c>
      <c r="L18" s="42" t="s">
        <v>132</v>
      </c>
      <c r="M18" s="42" t="s">
        <v>132</v>
      </c>
      <c r="N18" s="42" t="s">
        <v>132</v>
      </c>
      <c r="O18" s="42" t="s">
        <v>132</v>
      </c>
      <c r="P18" s="42" t="s">
        <v>132</v>
      </c>
      <c r="Q18" s="42" t="s">
        <v>132</v>
      </c>
      <c r="R18" s="42" t="s">
        <v>132</v>
      </c>
      <c r="S18" s="42" t="s">
        <v>132</v>
      </c>
      <c r="T18" s="42" t="s">
        <v>132</v>
      </c>
    </row>
    <row r="19" spans="1:20" ht="69" customHeight="1" thickTop="1" thickBot="1" x14ac:dyDescent="0.3">
      <c r="A19" s="119" t="s">
        <v>92</v>
      </c>
      <c r="B19" s="101" t="s">
        <v>120</v>
      </c>
      <c r="C19" s="125" t="s">
        <v>219</v>
      </c>
      <c r="D19" s="108" t="s">
        <v>130</v>
      </c>
      <c r="E19" s="95" t="s">
        <v>119</v>
      </c>
      <c r="F19" s="98">
        <v>1</v>
      </c>
      <c r="G19" s="78">
        <v>0</v>
      </c>
      <c r="H19" s="80">
        <f>F19*G19</f>
        <v>0</v>
      </c>
      <c r="I19" s="92">
        <f t="shared" ref="I19" si="9">SUM(K21:T21)</f>
        <v>0</v>
      </c>
      <c r="J19" s="38" t="s">
        <v>18</v>
      </c>
      <c r="K19" s="63" t="s">
        <v>6</v>
      </c>
      <c r="L19" s="63" t="s">
        <v>54</v>
      </c>
      <c r="M19" s="63" t="s">
        <v>54</v>
      </c>
      <c r="N19" s="63" t="s">
        <v>54</v>
      </c>
      <c r="O19" s="63" t="s">
        <v>54</v>
      </c>
      <c r="P19" s="63" t="s">
        <v>54</v>
      </c>
      <c r="Q19" s="63" t="s">
        <v>54</v>
      </c>
      <c r="R19" s="63" t="s">
        <v>54</v>
      </c>
      <c r="S19" s="63" t="s">
        <v>54</v>
      </c>
      <c r="T19" s="63" t="s">
        <v>54</v>
      </c>
    </row>
    <row r="20" spans="1:20" ht="69" customHeight="1" thickTop="1" thickBot="1" x14ac:dyDescent="0.3">
      <c r="A20" s="120"/>
      <c r="B20" s="102"/>
      <c r="C20" s="125"/>
      <c r="D20" s="109"/>
      <c r="E20" s="96"/>
      <c r="F20" s="99"/>
      <c r="G20" s="79"/>
      <c r="H20" s="81"/>
      <c r="I20" s="93"/>
      <c r="J20" s="38" t="s">
        <v>49</v>
      </c>
      <c r="K20" s="40" t="str">
        <f>HLOOKUP('Contract Year 6 (Opt 1) -Detail'!K19,'Labor Categories_W_PRICES'!$B$4:$AJ$18,2,FALSE)</f>
        <v>Junior Technician (example)</v>
      </c>
      <c r="L20" s="40" t="e">
        <f>HLOOKUP('Contract Year 6 (Opt 1) -Detail'!L19,'Labor Categories_W_PRICES'!$B$4:$AJ$18,2,FALSE)</f>
        <v>#N/A</v>
      </c>
      <c r="M20" s="40" t="e">
        <f>HLOOKUP('Contract Year 6 (Opt 1) -Detail'!M19,'Labor Categories_W_PRICES'!$B$4:$AJ$18,2,FALSE)</f>
        <v>#N/A</v>
      </c>
      <c r="N20" s="40" t="e">
        <f>HLOOKUP('Contract Year 6 (Opt 1) -Detail'!N19,'Labor Categories_W_PRICES'!$B$4:$AJ$18,2,FALSE)</f>
        <v>#N/A</v>
      </c>
      <c r="O20" s="40" t="e">
        <f>HLOOKUP('Contract Year 6 (Opt 1) -Detail'!O19,'Labor Categories_W_PRICES'!$B$4:$AJ$18,2,FALSE)</f>
        <v>#N/A</v>
      </c>
      <c r="P20" s="40" t="e">
        <f>HLOOKUP('Contract Year 6 (Opt 1) -Detail'!P19,'Labor Categories_W_PRICES'!$B$4:$AJ$18,2,FALSE)</f>
        <v>#N/A</v>
      </c>
      <c r="Q20" s="40" t="e">
        <f>HLOOKUP('Contract Year 6 (Opt 1) -Detail'!Q19,'Labor Categories_W_PRICES'!$B$4:$AJ$18,2,FALSE)</f>
        <v>#N/A</v>
      </c>
      <c r="R20" s="40" t="e">
        <f>HLOOKUP('Contract Year 6 (Opt 1) -Detail'!R19,'Labor Categories_W_PRICES'!$B$4:$AJ$18,2,FALSE)</f>
        <v>#N/A</v>
      </c>
      <c r="S20" s="40" t="e">
        <f>HLOOKUP('Contract Year 6 (Opt 1) -Detail'!S19,'Labor Categories_W_PRICES'!$B$4:$AJ$18,2,FALSE)</f>
        <v>#N/A</v>
      </c>
      <c r="T20" s="40" t="e">
        <f>HLOOKUP('Contract Year 6 (Opt 1) -Detail'!T19,'Labor Categories_W_PRICES'!$B$4:$AJ$18,2,FALSE)</f>
        <v>#N/A</v>
      </c>
    </row>
    <row r="21" spans="1:20" ht="69" customHeight="1" thickTop="1" thickBot="1" x14ac:dyDescent="0.3">
      <c r="A21" s="121"/>
      <c r="B21" s="103"/>
      <c r="C21" s="125"/>
      <c r="D21" s="110" t="s">
        <v>130</v>
      </c>
      <c r="E21" s="97"/>
      <c r="F21" s="100"/>
      <c r="G21" s="79"/>
      <c r="H21" s="82"/>
      <c r="I21" s="94">
        <f t="shared" ref="I21" si="10">SUM(K21:T21)</f>
        <v>0</v>
      </c>
      <c r="J21" s="41" t="s">
        <v>55</v>
      </c>
      <c r="K21" s="63">
        <v>0</v>
      </c>
      <c r="L21" s="42" t="s">
        <v>132</v>
      </c>
      <c r="M21" s="42" t="s">
        <v>132</v>
      </c>
      <c r="N21" s="42" t="s">
        <v>132</v>
      </c>
      <c r="O21" s="42" t="s">
        <v>132</v>
      </c>
      <c r="P21" s="42" t="s">
        <v>132</v>
      </c>
      <c r="Q21" s="42" t="s">
        <v>132</v>
      </c>
      <c r="R21" s="42" t="s">
        <v>132</v>
      </c>
      <c r="S21" s="42" t="s">
        <v>132</v>
      </c>
      <c r="T21" s="42" t="s">
        <v>132</v>
      </c>
    </row>
    <row r="22" spans="1:20" ht="69" customHeight="1" thickTop="1" thickBot="1" x14ac:dyDescent="0.3">
      <c r="A22" s="119" t="s">
        <v>93</v>
      </c>
      <c r="B22" s="101" t="s">
        <v>125</v>
      </c>
      <c r="C22" s="125" t="s">
        <v>163</v>
      </c>
      <c r="D22" s="108" t="s">
        <v>130</v>
      </c>
      <c r="E22" s="129" t="s">
        <v>119</v>
      </c>
      <c r="F22" s="98">
        <v>1</v>
      </c>
      <c r="G22" s="78">
        <v>0</v>
      </c>
      <c r="H22" s="80">
        <f t="shared" si="4"/>
        <v>0</v>
      </c>
      <c r="I22" s="83">
        <f t="shared" ref="I22" si="11">SUM(K24:T24)</f>
        <v>0</v>
      </c>
      <c r="J22" s="62" t="s">
        <v>18</v>
      </c>
      <c r="K22" s="70" t="s">
        <v>6</v>
      </c>
      <c r="L22" s="70" t="s">
        <v>54</v>
      </c>
      <c r="M22" s="70" t="s">
        <v>54</v>
      </c>
      <c r="N22" s="70" t="s">
        <v>54</v>
      </c>
      <c r="O22" s="70" t="s">
        <v>54</v>
      </c>
      <c r="P22" s="70" t="s">
        <v>54</v>
      </c>
      <c r="Q22" s="70" t="s">
        <v>54</v>
      </c>
      <c r="R22" s="70" t="s">
        <v>54</v>
      </c>
      <c r="S22" s="70" t="s">
        <v>54</v>
      </c>
      <c r="T22" s="70" t="s">
        <v>54</v>
      </c>
    </row>
    <row r="23" spans="1:20" ht="69" customHeight="1" thickTop="1" thickBot="1" x14ac:dyDescent="0.3">
      <c r="A23" s="120"/>
      <c r="B23" s="102"/>
      <c r="C23" s="125"/>
      <c r="D23" s="109"/>
      <c r="E23" s="130"/>
      <c r="F23" s="99"/>
      <c r="G23" s="79"/>
      <c r="H23" s="81"/>
      <c r="I23" s="84"/>
      <c r="J23" s="62" t="s">
        <v>49</v>
      </c>
      <c r="K23" s="61" t="str">
        <f>HLOOKUP('Contract Year 6 (Opt 1) -Detail'!K22,'Labor Categories_W_PRICES'!$B$4:$AJ$18,2,FALSE)</f>
        <v>Junior Technician (example)</v>
      </c>
      <c r="L23" s="61" t="e">
        <f>HLOOKUP('Contract Year 6 (Opt 1) -Detail'!L22,'Labor Categories_W_PRICES'!$B$4:$AJ$18,2,FALSE)</f>
        <v>#N/A</v>
      </c>
      <c r="M23" s="61" t="e">
        <f>HLOOKUP('Contract Year 6 (Opt 1) -Detail'!M22,'Labor Categories_W_PRICES'!$B$4:$AJ$18,2,FALSE)</f>
        <v>#N/A</v>
      </c>
      <c r="N23" s="61" t="e">
        <f>HLOOKUP('Contract Year 6 (Opt 1) -Detail'!N22,'Labor Categories_W_PRICES'!$B$4:$AJ$18,2,FALSE)</f>
        <v>#N/A</v>
      </c>
      <c r="O23" s="61" t="e">
        <f>HLOOKUP('Contract Year 6 (Opt 1) -Detail'!O22,'Labor Categories_W_PRICES'!$B$4:$AJ$18,2,FALSE)</f>
        <v>#N/A</v>
      </c>
      <c r="P23" s="61" t="e">
        <f>HLOOKUP('Contract Year 6 (Opt 1) -Detail'!P22,'Labor Categories_W_PRICES'!$B$4:$AJ$18,2,FALSE)</f>
        <v>#N/A</v>
      </c>
      <c r="Q23" s="61" t="e">
        <f>HLOOKUP('Contract Year 6 (Opt 1) -Detail'!Q22,'Labor Categories_W_PRICES'!$B$4:$AJ$18,2,FALSE)</f>
        <v>#N/A</v>
      </c>
      <c r="R23" s="61" t="e">
        <f>HLOOKUP('Contract Year 6 (Opt 1) -Detail'!R22,'Labor Categories_W_PRICES'!$B$4:$AJ$18,2,FALSE)</f>
        <v>#N/A</v>
      </c>
      <c r="S23" s="61" t="e">
        <f>HLOOKUP('Contract Year 6 (Opt 1) -Detail'!S22,'Labor Categories_W_PRICES'!$B$4:$AJ$18,2,FALSE)</f>
        <v>#N/A</v>
      </c>
      <c r="T23" s="61" t="e">
        <f>HLOOKUP('Contract Year 6 (Opt 1) -Detail'!T22,'Labor Categories_W_PRICES'!$B$4:$AJ$18,2,FALSE)</f>
        <v>#N/A</v>
      </c>
    </row>
    <row r="24" spans="1:20" ht="69" customHeight="1" thickTop="1" thickBot="1" x14ac:dyDescent="0.3">
      <c r="A24" s="121"/>
      <c r="B24" s="103"/>
      <c r="C24" s="125"/>
      <c r="D24" s="110"/>
      <c r="E24" s="131"/>
      <c r="F24" s="99"/>
      <c r="G24" s="79"/>
      <c r="H24" s="82"/>
      <c r="I24" s="85">
        <f t="shared" ref="I24" si="12">SUM(K24:T24)</f>
        <v>0</v>
      </c>
      <c r="J24" s="62" t="s">
        <v>55</v>
      </c>
      <c r="K24" s="71">
        <v>0</v>
      </c>
      <c r="L24" s="71" t="s">
        <v>56</v>
      </c>
      <c r="M24" s="71" t="s">
        <v>56</v>
      </c>
      <c r="N24" s="71" t="s">
        <v>56</v>
      </c>
      <c r="O24" s="71" t="s">
        <v>56</v>
      </c>
      <c r="P24" s="71" t="s">
        <v>56</v>
      </c>
      <c r="Q24" s="71" t="s">
        <v>56</v>
      </c>
      <c r="R24" s="71" t="s">
        <v>56</v>
      </c>
      <c r="S24" s="71" t="s">
        <v>56</v>
      </c>
      <c r="T24" s="71" t="s">
        <v>56</v>
      </c>
    </row>
    <row r="25" spans="1:20" ht="69" customHeight="1" thickTop="1" thickBot="1" x14ac:dyDescent="0.3">
      <c r="A25" s="119" t="s">
        <v>179</v>
      </c>
      <c r="B25" s="101" t="s">
        <v>122</v>
      </c>
      <c r="C25" s="125" t="s">
        <v>238</v>
      </c>
      <c r="D25" s="108" t="s">
        <v>130</v>
      </c>
      <c r="E25" s="126" t="s">
        <v>119</v>
      </c>
      <c r="F25" s="111" t="s">
        <v>161</v>
      </c>
      <c r="G25" s="89" t="s">
        <v>162</v>
      </c>
      <c r="H25" s="78">
        <v>0</v>
      </c>
      <c r="I25" s="92">
        <f t="shared" ref="I25" si="13">SUM(K27:T27)</f>
        <v>0</v>
      </c>
      <c r="J25" s="38" t="s">
        <v>18</v>
      </c>
      <c r="K25" s="63" t="s">
        <v>6</v>
      </c>
      <c r="L25" s="63" t="s">
        <v>54</v>
      </c>
      <c r="M25" s="63" t="s">
        <v>54</v>
      </c>
      <c r="N25" s="63" t="s">
        <v>54</v>
      </c>
      <c r="O25" s="63" t="s">
        <v>54</v>
      </c>
      <c r="P25" s="63" t="s">
        <v>54</v>
      </c>
      <c r="Q25" s="63" t="s">
        <v>54</v>
      </c>
      <c r="R25" s="63" t="s">
        <v>54</v>
      </c>
      <c r="S25" s="63" t="s">
        <v>54</v>
      </c>
      <c r="T25" s="63" t="s">
        <v>54</v>
      </c>
    </row>
    <row r="26" spans="1:20" ht="69" customHeight="1" thickTop="1" thickBot="1" x14ac:dyDescent="0.3">
      <c r="A26" s="120"/>
      <c r="B26" s="102"/>
      <c r="C26" s="125"/>
      <c r="D26" s="109"/>
      <c r="E26" s="127"/>
      <c r="F26" s="112"/>
      <c r="G26" s="90"/>
      <c r="H26" s="79"/>
      <c r="I26" s="93"/>
      <c r="J26" s="38" t="s">
        <v>49</v>
      </c>
      <c r="K26" s="40" t="str">
        <f>HLOOKUP('Contract Year 6 (Opt 1) -Detail'!K25,'Labor Categories_W_PRICES'!$B$4:$AJ$18,2,FALSE)</f>
        <v>Junior Technician (example)</v>
      </c>
      <c r="L26" s="40" t="e">
        <f>HLOOKUP('Contract Year 6 (Opt 1) -Detail'!L25,'Labor Categories_W_PRICES'!$B$4:$AJ$18,2,FALSE)</f>
        <v>#N/A</v>
      </c>
      <c r="M26" s="40" t="e">
        <f>HLOOKUP('Contract Year 6 (Opt 1) -Detail'!M25,'Labor Categories_W_PRICES'!$B$4:$AJ$18,2,FALSE)</f>
        <v>#N/A</v>
      </c>
      <c r="N26" s="40" t="e">
        <f>HLOOKUP('Contract Year 6 (Opt 1) -Detail'!N25,'Labor Categories_W_PRICES'!$B$4:$AJ$18,2,FALSE)</f>
        <v>#N/A</v>
      </c>
      <c r="O26" s="40" t="e">
        <f>HLOOKUP('Contract Year 6 (Opt 1) -Detail'!O25,'Labor Categories_W_PRICES'!$B$4:$AJ$18,2,FALSE)</f>
        <v>#N/A</v>
      </c>
      <c r="P26" s="40" t="e">
        <f>HLOOKUP('Contract Year 6 (Opt 1) -Detail'!P25,'Labor Categories_W_PRICES'!$B$4:$AJ$18,2,FALSE)</f>
        <v>#N/A</v>
      </c>
      <c r="Q26" s="40" t="e">
        <f>HLOOKUP('Contract Year 6 (Opt 1) -Detail'!Q25,'Labor Categories_W_PRICES'!$B$4:$AJ$18,2,FALSE)</f>
        <v>#N/A</v>
      </c>
      <c r="R26" s="40" t="e">
        <f>HLOOKUP('Contract Year 6 (Opt 1) -Detail'!R25,'Labor Categories_W_PRICES'!$B$4:$AJ$18,2,FALSE)</f>
        <v>#N/A</v>
      </c>
      <c r="S26" s="40" t="e">
        <f>HLOOKUP('Contract Year 6 (Opt 1) -Detail'!S25,'Labor Categories_W_PRICES'!$B$4:$AJ$18,2,FALSE)</f>
        <v>#N/A</v>
      </c>
      <c r="T26" s="40" t="e">
        <f>HLOOKUP('Contract Year 6 (Opt 1) -Detail'!T25,'Labor Categories_W_PRICES'!$B$4:$AJ$18,2,FALSE)</f>
        <v>#N/A</v>
      </c>
    </row>
    <row r="27" spans="1:20" ht="69" customHeight="1" thickTop="1" thickBot="1" x14ac:dyDescent="0.3">
      <c r="A27" s="121"/>
      <c r="B27" s="103"/>
      <c r="C27" s="125"/>
      <c r="D27" s="110"/>
      <c r="E27" s="128"/>
      <c r="F27" s="113"/>
      <c r="G27" s="91"/>
      <c r="H27" s="79"/>
      <c r="I27" s="94">
        <f t="shared" ref="I27" si="14">SUM(K27:T27)</f>
        <v>0</v>
      </c>
      <c r="J27" s="41" t="s">
        <v>55</v>
      </c>
      <c r="K27" s="63">
        <v>0</v>
      </c>
      <c r="L27" s="42" t="s">
        <v>132</v>
      </c>
      <c r="M27" s="42" t="s">
        <v>132</v>
      </c>
      <c r="N27" s="42" t="s">
        <v>132</v>
      </c>
      <c r="O27" s="42" t="s">
        <v>132</v>
      </c>
      <c r="P27" s="42" t="s">
        <v>132</v>
      </c>
      <c r="Q27" s="42" t="s">
        <v>132</v>
      </c>
      <c r="R27" s="42" t="s">
        <v>132</v>
      </c>
      <c r="S27" s="42" t="s">
        <v>132</v>
      </c>
      <c r="T27" s="42" t="s">
        <v>132</v>
      </c>
    </row>
    <row r="28" spans="1:20" ht="69" customHeight="1" thickTop="1" thickBot="1" x14ac:dyDescent="0.3">
      <c r="A28" s="119" t="s">
        <v>180</v>
      </c>
      <c r="B28" s="101" t="s">
        <v>123</v>
      </c>
      <c r="C28" s="125" t="s">
        <v>222</v>
      </c>
      <c r="D28" s="108" t="s">
        <v>130</v>
      </c>
      <c r="E28" s="129" t="s">
        <v>119</v>
      </c>
      <c r="F28" s="99">
        <v>1</v>
      </c>
      <c r="G28" s="78">
        <v>0</v>
      </c>
      <c r="H28" s="80">
        <f>F28*G28</f>
        <v>0</v>
      </c>
      <c r="I28" s="86">
        <f t="shared" ref="I28" si="15">SUM(K30:T30)</f>
        <v>0</v>
      </c>
      <c r="J28" s="38" t="s">
        <v>18</v>
      </c>
      <c r="K28" s="73" t="s">
        <v>6</v>
      </c>
      <c r="L28" s="73" t="s">
        <v>54</v>
      </c>
      <c r="M28" s="73" t="s">
        <v>54</v>
      </c>
      <c r="N28" s="73" t="s">
        <v>54</v>
      </c>
      <c r="O28" s="73" t="s">
        <v>54</v>
      </c>
      <c r="P28" s="73" t="s">
        <v>54</v>
      </c>
      <c r="Q28" s="73" t="s">
        <v>54</v>
      </c>
      <c r="R28" s="73" t="s">
        <v>54</v>
      </c>
      <c r="S28" s="73" t="s">
        <v>54</v>
      </c>
      <c r="T28" s="73" t="s">
        <v>54</v>
      </c>
    </row>
    <row r="29" spans="1:20" ht="69" customHeight="1" thickTop="1" thickBot="1" x14ac:dyDescent="0.3">
      <c r="A29" s="120"/>
      <c r="B29" s="102"/>
      <c r="C29" s="125"/>
      <c r="D29" s="109"/>
      <c r="E29" s="130"/>
      <c r="F29" s="99"/>
      <c r="G29" s="79"/>
      <c r="H29" s="81"/>
      <c r="I29" s="87"/>
      <c r="J29" s="38" t="s">
        <v>49</v>
      </c>
      <c r="K29" s="40" t="str">
        <f>HLOOKUP('Contract Year 6 (Opt 1) -Detail'!K28,'Labor Categories_W_PRICES'!$B$4:$AJ$18,2,FALSE)</f>
        <v>Junior Technician (example)</v>
      </c>
      <c r="L29" s="40" t="e">
        <f>HLOOKUP('Contract Year 6 (Opt 1) -Detail'!L28,'Labor Categories_W_PRICES'!$B$4:$AJ$18,2,FALSE)</f>
        <v>#N/A</v>
      </c>
      <c r="M29" s="40" t="e">
        <f>HLOOKUP('Contract Year 6 (Opt 1) -Detail'!M28,'Labor Categories_W_PRICES'!$B$4:$AJ$18,2,FALSE)</f>
        <v>#N/A</v>
      </c>
      <c r="N29" s="40" t="e">
        <f>HLOOKUP('Contract Year 6 (Opt 1) -Detail'!N28,'Labor Categories_W_PRICES'!$B$4:$AJ$18,2,FALSE)</f>
        <v>#N/A</v>
      </c>
      <c r="O29" s="40" t="e">
        <f>HLOOKUP('Contract Year 6 (Opt 1) -Detail'!O28,'Labor Categories_W_PRICES'!$B$4:$AJ$18,2,FALSE)</f>
        <v>#N/A</v>
      </c>
      <c r="P29" s="40" t="e">
        <f>HLOOKUP('Contract Year 6 (Opt 1) -Detail'!P28,'Labor Categories_W_PRICES'!$B$4:$AJ$18,2,FALSE)</f>
        <v>#N/A</v>
      </c>
      <c r="Q29" s="40" t="e">
        <f>HLOOKUP('Contract Year 6 (Opt 1) -Detail'!Q28,'Labor Categories_W_PRICES'!$B$4:$AJ$18,2,FALSE)</f>
        <v>#N/A</v>
      </c>
      <c r="R29" s="40" t="e">
        <f>HLOOKUP('Contract Year 6 (Opt 1) -Detail'!R28,'Labor Categories_W_PRICES'!$B$4:$AJ$18,2,FALSE)</f>
        <v>#N/A</v>
      </c>
      <c r="S29" s="40" t="e">
        <f>HLOOKUP('Contract Year 6 (Opt 1) -Detail'!S28,'Labor Categories_W_PRICES'!$B$4:$AJ$18,2,FALSE)</f>
        <v>#N/A</v>
      </c>
      <c r="T29" s="40" t="e">
        <f>HLOOKUP('Contract Year 6 (Opt 1) -Detail'!T28,'Labor Categories_W_PRICES'!$B$4:$AJ$18,2,FALSE)</f>
        <v>#N/A</v>
      </c>
    </row>
    <row r="30" spans="1:20" ht="69" customHeight="1" thickTop="1" thickBot="1" x14ac:dyDescent="0.3">
      <c r="A30" s="121"/>
      <c r="B30" s="103"/>
      <c r="C30" s="125" t="s">
        <v>130</v>
      </c>
      <c r="D30" s="110"/>
      <c r="E30" s="131"/>
      <c r="F30" s="100"/>
      <c r="G30" s="79"/>
      <c r="H30" s="82"/>
      <c r="I30" s="88">
        <f t="shared" ref="I30" si="16">SUM(K30:T30)</f>
        <v>0</v>
      </c>
      <c r="J30" s="41" t="s">
        <v>55</v>
      </c>
      <c r="K30" s="73">
        <v>0</v>
      </c>
      <c r="L30" s="42" t="s">
        <v>132</v>
      </c>
      <c r="M30" s="42" t="s">
        <v>132</v>
      </c>
      <c r="N30" s="42" t="s">
        <v>132</v>
      </c>
      <c r="O30" s="42" t="s">
        <v>132</v>
      </c>
      <c r="P30" s="42" t="s">
        <v>132</v>
      </c>
      <c r="Q30" s="42" t="s">
        <v>132</v>
      </c>
      <c r="R30" s="42" t="s">
        <v>132</v>
      </c>
      <c r="S30" s="42" t="s">
        <v>132</v>
      </c>
      <c r="T30" s="42" t="s">
        <v>132</v>
      </c>
    </row>
    <row r="31" spans="1:20" ht="18.75" thickBot="1" x14ac:dyDescent="0.3">
      <c r="A31" s="43"/>
      <c r="B31" s="44"/>
      <c r="C31" s="66"/>
      <c r="D31" s="44"/>
      <c r="E31" s="44"/>
      <c r="F31" s="44"/>
      <c r="G31" s="44"/>
      <c r="H31" s="44"/>
      <c r="I31" s="44"/>
      <c r="J31" s="45"/>
      <c r="K31" s="46"/>
      <c r="L31" s="47"/>
      <c r="M31" s="47"/>
      <c r="N31" s="47"/>
      <c r="O31" s="47"/>
      <c r="P31" s="47"/>
      <c r="Q31" s="47"/>
      <c r="R31" s="47"/>
      <c r="S31" s="47"/>
      <c r="T31" s="47"/>
    </row>
    <row r="32" spans="1:20" ht="33" customHeight="1" thickBot="1" x14ac:dyDescent="0.3">
      <c r="A32" s="48" t="s">
        <v>209</v>
      </c>
      <c r="B32" s="49" t="s">
        <v>203</v>
      </c>
      <c r="C32" s="51"/>
      <c r="D32" s="51"/>
      <c r="E32" s="51"/>
      <c r="F32" s="51"/>
      <c r="G32" s="51"/>
      <c r="H32" s="50">
        <f>SUM(H4:H30)</f>
        <v>0</v>
      </c>
      <c r="I32" s="51"/>
      <c r="K32" s="52"/>
      <c r="L32" s="53"/>
      <c r="M32" s="53"/>
      <c r="N32" s="53"/>
      <c r="O32" s="53"/>
      <c r="P32" s="53"/>
      <c r="Q32" s="53"/>
      <c r="R32" s="53"/>
      <c r="S32" s="53"/>
      <c r="T32" s="54"/>
    </row>
  </sheetData>
  <mergeCells count="91">
    <mergeCell ref="I28:I30"/>
    <mergeCell ref="H25:H27"/>
    <mergeCell ref="I25:I27"/>
    <mergeCell ref="A28:A30"/>
    <mergeCell ref="B28:B30"/>
    <mergeCell ref="C28:C30"/>
    <mergeCell ref="D28:D30"/>
    <mergeCell ref="E28:E30"/>
    <mergeCell ref="F28:F30"/>
    <mergeCell ref="G28:G30"/>
    <mergeCell ref="H28:H30"/>
    <mergeCell ref="F25:F27"/>
    <mergeCell ref="G25:G27"/>
    <mergeCell ref="A25:A27"/>
    <mergeCell ref="B25:B27"/>
    <mergeCell ref="C25:C27"/>
    <mergeCell ref="A22:A24"/>
    <mergeCell ref="B22:B24"/>
    <mergeCell ref="C22:C24"/>
    <mergeCell ref="D22:D24"/>
    <mergeCell ref="E22:E24"/>
    <mergeCell ref="D25:D27"/>
    <mergeCell ref="E25:E27"/>
    <mergeCell ref="F19:F21"/>
    <mergeCell ref="G19:G21"/>
    <mergeCell ref="H19:H21"/>
    <mergeCell ref="I19:I21"/>
    <mergeCell ref="G22:G24"/>
    <mergeCell ref="H22:H24"/>
    <mergeCell ref="I22:I24"/>
    <mergeCell ref="F22:F24"/>
    <mergeCell ref="A19:A21"/>
    <mergeCell ref="B19:B21"/>
    <mergeCell ref="C19:C21"/>
    <mergeCell ref="D19:D21"/>
    <mergeCell ref="E19:E21"/>
    <mergeCell ref="I13:I15"/>
    <mergeCell ref="A16:A18"/>
    <mergeCell ref="B16:B18"/>
    <mergeCell ref="C16:C18"/>
    <mergeCell ref="D16:D18"/>
    <mergeCell ref="E16:E18"/>
    <mergeCell ref="F16:F18"/>
    <mergeCell ref="G16:G18"/>
    <mergeCell ref="H16:H18"/>
    <mergeCell ref="I16:I18"/>
    <mergeCell ref="F13:F15"/>
    <mergeCell ref="G13:G15"/>
    <mergeCell ref="A13:A15"/>
    <mergeCell ref="B13:B15"/>
    <mergeCell ref="C13:C15"/>
    <mergeCell ref="D13:D15"/>
    <mergeCell ref="A10:A12"/>
    <mergeCell ref="B10:B12"/>
    <mergeCell ref="C10:C12"/>
    <mergeCell ref="D10:D12"/>
    <mergeCell ref="E10:E12"/>
    <mergeCell ref="E13:E15"/>
    <mergeCell ref="F7:F9"/>
    <mergeCell ref="G7:G9"/>
    <mergeCell ref="H7:H9"/>
    <mergeCell ref="H13:H15"/>
    <mergeCell ref="I7:I9"/>
    <mergeCell ref="G10:G12"/>
    <mergeCell ref="H10:H12"/>
    <mergeCell ref="I10:I12"/>
    <mergeCell ref="F10:F12"/>
    <mergeCell ref="A7:A9"/>
    <mergeCell ref="B7:B9"/>
    <mergeCell ref="C7:C9"/>
    <mergeCell ref="D7:D9"/>
    <mergeCell ref="E7:E9"/>
    <mergeCell ref="I2:I3"/>
    <mergeCell ref="J2:J3"/>
    <mergeCell ref="A4:A6"/>
    <mergeCell ref="B4:B6"/>
    <mergeCell ref="C4:C6"/>
    <mergeCell ref="D4:D6"/>
    <mergeCell ref="E4:E6"/>
    <mergeCell ref="F4:F6"/>
    <mergeCell ref="G4:G6"/>
    <mergeCell ref="H4:H6"/>
    <mergeCell ref="I4:I6"/>
    <mergeCell ref="A1:H1"/>
    <mergeCell ref="A2:A3"/>
    <mergeCell ref="B2:B3"/>
    <mergeCell ref="C2:C3"/>
    <mergeCell ref="E2:E3"/>
    <mergeCell ref="F2:F3"/>
    <mergeCell ref="G2:G3"/>
    <mergeCell ref="H2:H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2"/>
  <sheetViews>
    <sheetView zoomScale="70" zoomScaleNormal="70" workbookViewId="0">
      <selection activeCell="C25" sqref="C25:C27"/>
    </sheetView>
  </sheetViews>
  <sheetFormatPr defaultRowHeight="18" x14ac:dyDescent="0.25"/>
  <cols>
    <col min="1" max="1" width="12.5546875" style="55" customWidth="1"/>
    <col min="2" max="2" width="23.88671875" style="55" customWidth="1"/>
    <col min="3" max="3" width="65.6640625" style="56" customWidth="1"/>
    <col min="4" max="4" width="56.5546875" style="56" customWidth="1"/>
    <col min="5" max="5" width="14.109375" style="57" customWidth="1"/>
    <col min="6" max="6" width="13.109375" style="57" customWidth="1"/>
    <col min="7" max="7" width="19.109375" style="57" customWidth="1"/>
    <col min="8" max="8" width="21.5546875" style="55" customWidth="1"/>
    <col min="9" max="9" width="19.77734375" style="58" customWidth="1"/>
    <col min="10" max="10" width="13.5546875" style="31" customWidth="1"/>
    <col min="11" max="11" width="20.21875" style="31" customWidth="1"/>
    <col min="12" max="20" width="20.6640625" style="31" customWidth="1"/>
    <col min="21" max="16384" width="8.88671875" style="31"/>
  </cols>
  <sheetData>
    <row r="1" spans="1:20" ht="27.6" customHeight="1" thickBot="1" x14ac:dyDescent="0.3">
      <c r="A1" s="114" t="s">
        <v>215</v>
      </c>
      <c r="B1" s="115"/>
      <c r="C1" s="115"/>
      <c r="D1" s="115"/>
      <c r="E1" s="115"/>
      <c r="F1" s="115"/>
      <c r="G1" s="115"/>
      <c r="H1" s="115"/>
      <c r="I1" s="28"/>
      <c r="J1" s="29"/>
      <c r="K1" s="29" t="s">
        <v>218</v>
      </c>
      <c r="L1" s="29"/>
      <c r="M1" s="29"/>
      <c r="N1" s="29"/>
      <c r="O1" s="29"/>
      <c r="P1" s="29"/>
      <c r="Q1" s="29"/>
      <c r="R1" s="29"/>
      <c r="S1" s="29"/>
      <c r="T1" s="30"/>
    </row>
    <row r="2" spans="1:20" ht="15.75" customHeight="1" x14ac:dyDescent="0.25">
      <c r="A2" s="116" t="s">
        <v>0</v>
      </c>
      <c r="B2" s="116" t="s">
        <v>1</v>
      </c>
      <c r="C2" s="116" t="s">
        <v>127</v>
      </c>
      <c r="D2" s="64"/>
      <c r="E2" s="116" t="s">
        <v>16</v>
      </c>
      <c r="F2" s="116" t="s">
        <v>5</v>
      </c>
      <c r="G2" s="116" t="s">
        <v>126</v>
      </c>
      <c r="H2" s="116" t="s">
        <v>184</v>
      </c>
      <c r="I2" s="76" t="s">
        <v>60</v>
      </c>
      <c r="J2" s="76" t="s">
        <v>57</v>
      </c>
      <c r="K2" s="32"/>
      <c r="L2" s="33"/>
      <c r="M2" s="33"/>
      <c r="N2" s="33"/>
      <c r="O2" s="33"/>
      <c r="P2" s="33"/>
      <c r="Q2" s="33"/>
      <c r="R2" s="33"/>
      <c r="S2" s="33"/>
      <c r="T2" s="34"/>
    </row>
    <row r="3" spans="1:20" ht="102.75" customHeight="1" thickBot="1" x14ac:dyDescent="0.3">
      <c r="A3" s="117"/>
      <c r="B3" s="117"/>
      <c r="C3" s="118"/>
      <c r="D3" s="65" t="s">
        <v>128</v>
      </c>
      <c r="E3" s="117" t="s">
        <v>16</v>
      </c>
      <c r="F3" s="117"/>
      <c r="G3" s="118"/>
      <c r="H3" s="117"/>
      <c r="I3" s="77"/>
      <c r="J3" s="77"/>
      <c r="K3" s="35" t="s">
        <v>15</v>
      </c>
      <c r="L3" s="36"/>
      <c r="M3" s="36"/>
      <c r="N3" s="36"/>
      <c r="O3" s="36"/>
      <c r="P3" s="36"/>
      <c r="Q3" s="36"/>
      <c r="R3" s="36"/>
      <c r="S3" s="36"/>
      <c r="T3" s="37"/>
    </row>
    <row r="4" spans="1:20" ht="69" customHeight="1" thickTop="1" thickBot="1" x14ac:dyDescent="0.3">
      <c r="A4" s="119" t="s">
        <v>94</v>
      </c>
      <c r="B4" s="101" t="s">
        <v>234</v>
      </c>
      <c r="C4" s="104" t="s">
        <v>159</v>
      </c>
      <c r="D4" s="105" t="s">
        <v>130</v>
      </c>
      <c r="E4" s="95" t="s">
        <v>117</v>
      </c>
      <c r="F4" s="132">
        <v>0</v>
      </c>
      <c r="G4" s="135">
        <v>0</v>
      </c>
      <c r="H4" s="137">
        <f>F4*G4</f>
        <v>0</v>
      </c>
      <c r="I4" s="83">
        <f>SUM(K6:T6)</f>
        <v>0</v>
      </c>
      <c r="J4" s="62" t="s">
        <v>18</v>
      </c>
      <c r="K4" s="70" t="s">
        <v>6</v>
      </c>
      <c r="L4" s="70" t="s">
        <v>54</v>
      </c>
      <c r="M4" s="70" t="s">
        <v>54</v>
      </c>
      <c r="N4" s="70" t="s">
        <v>54</v>
      </c>
      <c r="O4" s="70" t="s">
        <v>54</v>
      </c>
      <c r="P4" s="70" t="s">
        <v>54</v>
      </c>
      <c r="Q4" s="70" t="s">
        <v>54</v>
      </c>
      <c r="R4" s="70" t="s">
        <v>54</v>
      </c>
      <c r="S4" s="70" t="s">
        <v>54</v>
      </c>
      <c r="T4" s="70" t="s">
        <v>54</v>
      </c>
    </row>
    <row r="5" spans="1:20" ht="69" customHeight="1" thickTop="1" thickBot="1" x14ac:dyDescent="0.3">
      <c r="A5" s="120"/>
      <c r="B5" s="102"/>
      <c r="C5" s="104"/>
      <c r="D5" s="106"/>
      <c r="E5" s="96"/>
      <c r="F5" s="133"/>
      <c r="G5" s="136"/>
      <c r="H5" s="138"/>
      <c r="I5" s="84"/>
      <c r="J5" s="62" t="s">
        <v>49</v>
      </c>
      <c r="K5" s="61" t="str">
        <f>HLOOKUP('Contract Year 7 (Opt 1) -Detail'!K4,'Labor Categories_W_PRICES'!$B$4:$AJ$18,2,FALSE)</f>
        <v>Junior Technician (example)</v>
      </c>
      <c r="L5" s="61" t="e">
        <f>HLOOKUP('Contract Year 7 (Opt 1) -Detail'!L4,'Labor Categories_W_PRICES'!$B$4:$AJ$18,2,FALSE)</f>
        <v>#N/A</v>
      </c>
      <c r="M5" s="61" t="e">
        <f>HLOOKUP('Contract Year 7 (Opt 1) -Detail'!M4,'Labor Categories_W_PRICES'!$B$4:$AJ$18,2,FALSE)</f>
        <v>#N/A</v>
      </c>
      <c r="N5" s="61" t="e">
        <f>HLOOKUP('Contract Year 7 (Opt 1) -Detail'!N4,'Labor Categories_W_PRICES'!$B$4:$AJ$18,2,FALSE)</f>
        <v>#N/A</v>
      </c>
      <c r="O5" s="61" t="e">
        <f>HLOOKUP('Contract Year 7 (Opt 1) -Detail'!O4,'Labor Categories_W_PRICES'!$B$4:$AJ$18,2,FALSE)</f>
        <v>#N/A</v>
      </c>
      <c r="P5" s="61" t="e">
        <f>HLOOKUP('Contract Year 7 (Opt 1) -Detail'!P4,'Labor Categories_W_PRICES'!$B$4:$AJ$18,2,FALSE)</f>
        <v>#N/A</v>
      </c>
      <c r="Q5" s="61" t="e">
        <f>HLOOKUP('Contract Year 7 (Opt 1) -Detail'!Q4,'Labor Categories_W_PRICES'!$B$4:$AJ$18,2,FALSE)</f>
        <v>#N/A</v>
      </c>
      <c r="R5" s="61" t="e">
        <f>HLOOKUP('Contract Year 7 (Opt 1) -Detail'!R4,'Labor Categories_W_PRICES'!$B$4:$AJ$18,2,FALSE)</f>
        <v>#N/A</v>
      </c>
      <c r="S5" s="61" t="e">
        <f>HLOOKUP('Contract Year 7 (Opt 1) -Detail'!S4,'Labor Categories_W_PRICES'!$B$4:$AJ$18,2,FALSE)</f>
        <v>#N/A</v>
      </c>
      <c r="T5" s="61" t="e">
        <f>HLOOKUP('Contract Year 7 (Opt 1) -Detail'!T4,'Labor Categories_W_PRICES'!$B$4:$AJ$18,2,FALSE)</f>
        <v>#N/A</v>
      </c>
    </row>
    <row r="6" spans="1:20" ht="69" customHeight="1" thickTop="1" thickBot="1" x14ac:dyDescent="0.3">
      <c r="A6" s="121"/>
      <c r="B6" s="103"/>
      <c r="C6" s="104"/>
      <c r="D6" s="107"/>
      <c r="E6" s="97"/>
      <c r="F6" s="134"/>
      <c r="G6" s="136"/>
      <c r="H6" s="139"/>
      <c r="I6" s="85">
        <f>SUM(K6:T6)</f>
        <v>0</v>
      </c>
      <c r="J6" s="62" t="s">
        <v>55</v>
      </c>
      <c r="K6" s="61">
        <v>0</v>
      </c>
      <c r="L6" s="61" t="s">
        <v>56</v>
      </c>
      <c r="M6" s="61" t="s">
        <v>56</v>
      </c>
      <c r="N6" s="61" t="s">
        <v>56</v>
      </c>
      <c r="O6" s="61" t="s">
        <v>56</v>
      </c>
      <c r="P6" s="61" t="s">
        <v>56</v>
      </c>
      <c r="Q6" s="61" t="s">
        <v>56</v>
      </c>
      <c r="R6" s="61" t="s">
        <v>56</v>
      </c>
      <c r="S6" s="61" t="s">
        <v>56</v>
      </c>
      <c r="T6" s="61" t="s">
        <v>56</v>
      </c>
    </row>
    <row r="7" spans="1:20" ht="69" customHeight="1" thickTop="1" thickBot="1" x14ac:dyDescent="0.3">
      <c r="A7" s="119" t="s">
        <v>143</v>
      </c>
      <c r="B7" s="101" t="s">
        <v>235</v>
      </c>
      <c r="C7" s="143" t="s">
        <v>237</v>
      </c>
      <c r="D7" s="108"/>
      <c r="E7" s="95" t="s">
        <v>117</v>
      </c>
      <c r="F7" s="132">
        <v>0</v>
      </c>
      <c r="G7" s="135">
        <v>0</v>
      </c>
      <c r="H7" s="137">
        <f>F7*G7</f>
        <v>0</v>
      </c>
      <c r="I7" s="83">
        <f t="shared" ref="I7" si="0">SUM(K9:T9)</f>
        <v>0</v>
      </c>
      <c r="J7" s="62" t="s">
        <v>18</v>
      </c>
      <c r="K7" s="61" t="s">
        <v>6</v>
      </c>
      <c r="L7" s="61" t="s">
        <v>54</v>
      </c>
      <c r="M7" s="61" t="s">
        <v>54</v>
      </c>
      <c r="N7" s="61" t="s">
        <v>54</v>
      </c>
      <c r="O7" s="61" t="s">
        <v>54</v>
      </c>
      <c r="P7" s="61" t="s">
        <v>54</v>
      </c>
      <c r="Q7" s="61" t="s">
        <v>54</v>
      </c>
      <c r="R7" s="61" t="s">
        <v>54</v>
      </c>
      <c r="S7" s="61" t="s">
        <v>54</v>
      </c>
      <c r="T7" s="61" t="s">
        <v>54</v>
      </c>
    </row>
    <row r="8" spans="1:20" ht="69" customHeight="1" thickTop="1" thickBot="1" x14ac:dyDescent="0.3">
      <c r="A8" s="120"/>
      <c r="B8" s="102"/>
      <c r="C8" s="144"/>
      <c r="D8" s="109"/>
      <c r="E8" s="96"/>
      <c r="F8" s="133"/>
      <c r="G8" s="136"/>
      <c r="H8" s="138"/>
      <c r="I8" s="84"/>
      <c r="J8" s="62" t="s">
        <v>49</v>
      </c>
      <c r="K8" s="61" t="str">
        <f>HLOOKUP('Contract Year 7 (Opt 1) -Detail'!K7,'Labor Categories_W_PRICES'!$B$4:$AJ$18,2,FALSE)</f>
        <v>Junior Technician (example)</v>
      </c>
      <c r="L8" s="61" t="e">
        <f>HLOOKUP('Contract Year 7 (Opt 1) -Detail'!L7,'Labor Categories_W_PRICES'!$B$4:$AJ$18,2,FALSE)</f>
        <v>#N/A</v>
      </c>
      <c r="M8" s="61" t="e">
        <f>HLOOKUP('Contract Year 7 (Opt 1) -Detail'!M7,'Labor Categories_W_PRICES'!$B$4:$AJ$18,2,FALSE)</f>
        <v>#N/A</v>
      </c>
      <c r="N8" s="61" t="e">
        <f>HLOOKUP('Contract Year 7 (Opt 1) -Detail'!N7,'Labor Categories_W_PRICES'!$B$4:$AJ$18,2,FALSE)</f>
        <v>#N/A</v>
      </c>
      <c r="O8" s="61" t="e">
        <f>HLOOKUP('Contract Year 7 (Opt 1) -Detail'!O7,'Labor Categories_W_PRICES'!$B$4:$AJ$18,2,FALSE)</f>
        <v>#N/A</v>
      </c>
      <c r="P8" s="61" t="e">
        <f>HLOOKUP('Contract Year 7 (Opt 1) -Detail'!P7,'Labor Categories_W_PRICES'!$B$4:$AJ$18,2,FALSE)</f>
        <v>#N/A</v>
      </c>
      <c r="Q8" s="61" t="e">
        <f>HLOOKUP('Contract Year 7 (Opt 1) -Detail'!Q7,'Labor Categories_W_PRICES'!$B$4:$AJ$18,2,FALSE)</f>
        <v>#N/A</v>
      </c>
      <c r="R8" s="61" t="e">
        <f>HLOOKUP('Contract Year 7 (Opt 1) -Detail'!R7,'Labor Categories_W_PRICES'!$B$4:$AJ$18,2,FALSE)</f>
        <v>#N/A</v>
      </c>
      <c r="S8" s="61" t="e">
        <f>HLOOKUP('Contract Year 7 (Opt 1) -Detail'!S7,'Labor Categories_W_PRICES'!$B$4:$AJ$18,2,FALSE)</f>
        <v>#N/A</v>
      </c>
      <c r="T8" s="61" t="e">
        <f>HLOOKUP('Contract Year 7 (Opt 1) -Detail'!T7,'Labor Categories_W_PRICES'!$B$4:$AJ$18,2,FALSE)</f>
        <v>#N/A</v>
      </c>
    </row>
    <row r="9" spans="1:20" ht="69" customHeight="1" thickTop="1" thickBot="1" x14ac:dyDescent="0.3">
      <c r="A9" s="121"/>
      <c r="B9" s="103"/>
      <c r="C9" s="145"/>
      <c r="D9" s="110"/>
      <c r="E9" s="97"/>
      <c r="F9" s="133"/>
      <c r="G9" s="140"/>
      <c r="H9" s="139"/>
      <c r="I9" s="85">
        <f t="shared" ref="I9" si="1">SUM(K9:T9)</f>
        <v>0</v>
      </c>
      <c r="J9" s="62" t="s">
        <v>55</v>
      </c>
      <c r="K9" s="71">
        <v>0</v>
      </c>
      <c r="L9" s="71" t="s">
        <v>56</v>
      </c>
      <c r="M9" s="71" t="s">
        <v>56</v>
      </c>
      <c r="N9" s="71" t="s">
        <v>56</v>
      </c>
      <c r="O9" s="71" t="s">
        <v>56</v>
      </c>
      <c r="P9" s="71" t="s">
        <v>56</v>
      </c>
      <c r="Q9" s="71" t="s">
        <v>56</v>
      </c>
      <c r="R9" s="71" t="s">
        <v>56</v>
      </c>
      <c r="S9" s="71" t="s">
        <v>56</v>
      </c>
      <c r="T9" s="71" t="s">
        <v>56</v>
      </c>
    </row>
    <row r="10" spans="1:20" ht="69" customHeight="1" thickTop="1" thickBot="1" x14ac:dyDescent="0.3">
      <c r="A10" s="119" t="s">
        <v>144</v>
      </c>
      <c r="B10" s="101" t="s">
        <v>118</v>
      </c>
      <c r="C10" s="104" t="s">
        <v>220</v>
      </c>
      <c r="D10" s="108" t="s">
        <v>130</v>
      </c>
      <c r="E10" s="122" t="s">
        <v>119</v>
      </c>
      <c r="F10" s="111" t="s">
        <v>161</v>
      </c>
      <c r="G10" s="89" t="s">
        <v>162</v>
      </c>
      <c r="H10" s="78">
        <v>0</v>
      </c>
      <c r="I10" s="92">
        <f t="shared" ref="I10" si="2">SUM(K12:T12)</f>
        <v>0</v>
      </c>
      <c r="J10" s="38" t="s">
        <v>18</v>
      </c>
      <c r="K10" s="63" t="s">
        <v>6</v>
      </c>
      <c r="L10" s="63" t="s">
        <v>54</v>
      </c>
      <c r="M10" s="63" t="s">
        <v>54</v>
      </c>
      <c r="N10" s="63" t="s">
        <v>54</v>
      </c>
      <c r="O10" s="63" t="s">
        <v>54</v>
      </c>
      <c r="P10" s="63" t="s">
        <v>54</v>
      </c>
      <c r="Q10" s="63" t="s">
        <v>54</v>
      </c>
      <c r="R10" s="63" t="s">
        <v>54</v>
      </c>
      <c r="S10" s="63" t="s">
        <v>54</v>
      </c>
      <c r="T10" s="63" t="s">
        <v>54</v>
      </c>
    </row>
    <row r="11" spans="1:20" ht="69" customHeight="1" thickTop="1" thickBot="1" x14ac:dyDescent="0.3">
      <c r="A11" s="120"/>
      <c r="B11" s="102"/>
      <c r="C11" s="104"/>
      <c r="D11" s="109"/>
      <c r="E11" s="123"/>
      <c r="F11" s="112"/>
      <c r="G11" s="90"/>
      <c r="H11" s="79"/>
      <c r="I11" s="93"/>
      <c r="J11" s="38" t="s">
        <v>49</v>
      </c>
      <c r="K11" s="40" t="str">
        <f>HLOOKUP('Contract Year 7 (Opt 1) -Detail'!K10,'Labor Categories_W_PRICES'!$B$4:$AJ$18,2,FALSE)</f>
        <v>Junior Technician (example)</v>
      </c>
      <c r="L11" s="40" t="e">
        <f>HLOOKUP('Contract Year 7 (Opt 1) -Detail'!L10,'Labor Categories_W_PRICES'!$B$4:$AJ$18,2,FALSE)</f>
        <v>#N/A</v>
      </c>
      <c r="M11" s="40" t="e">
        <f>HLOOKUP('Contract Year 7 (Opt 1) -Detail'!M10,'Labor Categories_W_PRICES'!$B$4:$AJ$18,2,FALSE)</f>
        <v>#N/A</v>
      </c>
      <c r="N11" s="40" t="e">
        <f>HLOOKUP('Contract Year 7 (Opt 1) -Detail'!N10,'Labor Categories_W_PRICES'!$B$4:$AJ$18,2,FALSE)</f>
        <v>#N/A</v>
      </c>
      <c r="O11" s="40" t="e">
        <f>HLOOKUP('Contract Year 7 (Opt 1) -Detail'!O10,'Labor Categories_W_PRICES'!$B$4:$AJ$18,2,FALSE)</f>
        <v>#N/A</v>
      </c>
      <c r="P11" s="40" t="e">
        <f>HLOOKUP('Contract Year 7 (Opt 1) -Detail'!P10,'Labor Categories_W_PRICES'!$B$4:$AJ$18,2,FALSE)</f>
        <v>#N/A</v>
      </c>
      <c r="Q11" s="40" t="e">
        <f>HLOOKUP('Contract Year 7 (Opt 1) -Detail'!Q10,'Labor Categories_W_PRICES'!$B$4:$AJ$18,2,FALSE)</f>
        <v>#N/A</v>
      </c>
      <c r="R11" s="40" t="e">
        <f>HLOOKUP('Contract Year 7 (Opt 1) -Detail'!R10,'Labor Categories_W_PRICES'!$B$4:$AJ$18,2,FALSE)</f>
        <v>#N/A</v>
      </c>
      <c r="S11" s="40" t="e">
        <f>HLOOKUP('Contract Year 7 (Opt 1) -Detail'!S10,'Labor Categories_W_PRICES'!$B$4:$AJ$18,2,FALSE)</f>
        <v>#N/A</v>
      </c>
      <c r="T11" s="40" t="e">
        <f>HLOOKUP('Contract Year 7 (Opt 1) -Detail'!T10,'Labor Categories_W_PRICES'!$B$4:$AJ$18,2,FALSE)</f>
        <v>#N/A</v>
      </c>
    </row>
    <row r="12" spans="1:20" ht="79.5" customHeight="1" thickTop="1" thickBot="1" x14ac:dyDescent="0.3">
      <c r="A12" s="121"/>
      <c r="B12" s="103"/>
      <c r="C12" s="104"/>
      <c r="D12" s="110"/>
      <c r="E12" s="124"/>
      <c r="F12" s="113"/>
      <c r="G12" s="91"/>
      <c r="H12" s="79"/>
      <c r="I12" s="94">
        <f t="shared" ref="I12" si="3">SUM(K12:T12)</f>
        <v>0</v>
      </c>
      <c r="J12" s="41" t="s">
        <v>55</v>
      </c>
      <c r="K12" s="63">
        <v>0</v>
      </c>
      <c r="L12" s="42" t="s">
        <v>132</v>
      </c>
      <c r="M12" s="42" t="s">
        <v>132</v>
      </c>
      <c r="N12" s="42" t="s">
        <v>132</v>
      </c>
      <c r="O12" s="42" t="s">
        <v>132</v>
      </c>
      <c r="P12" s="42" t="s">
        <v>132</v>
      </c>
      <c r="Q12" s="42" t="s">
        <v>132</v>
      </c>
      <c r="R12" s="42" t="s">
        <v>132</v>
      </c>
      <c r="S12" s="42" t="s">
        <v>132</v>
      </c>
      <c r="T12" s="42" t="s">
        <v>132</v>
      </c>
    </row>
    <row r="13" spans="1:20" ht="69" customHeight="1" thickTop="1" thickBot="1" x14ac:dyDescent="0.3">
      <c r="A13" s="119" t="s">
        <v>181</v>
      </c>
      <c r="B13" s="101" t="s">
        <v>217</v>
      </c>
      <c r="C13" s="104" t="s">
        <v>221</v>
      </c>
      <c r="D13" s="108" t="s">
        <v>130</v>
      </c>
      <c r="E13" s="95" t="s">
        <v>119</v>
      </c>
      <c r="F13" s="99">
        <v>1</v>
      </c>
      <c r="G13" s="78">
        <v>0</v>
      </c>
      <c r="H13" s="80">
        <f t="shared" ref="H13:H22" si="4">F13*G13</f>
        <v>0</v>
      </c>
      <c r="I13" s="86">
        <f t="shared" ref="I13" si="5">SUM(K15:T15)</f>
        <v>0</v>
      </c>
      <c r="J13" s="38" t="s">
        <v>18</v>
      </c>
      <c r="K13" s="72" t="s">
        <v>6</v>
      </c>
      <c r="L13" s="72" t="s">
        <v>54</v>
      </c>
      <c r="M13" s="72" t="s">
        <v>54</v>
      </c>
      <c r="N13" s="72" t="s">
        <v>54</v>
      </c>
      <c r="O13" s="72" t="s">
        <v>54</v>
      </c>
      <c r="P13" s="72" t="s">
        <v>54</v>
      </c>
      <c r="Q13" s="72" t="s">
        <v>54</v>
      </c>
      <c r="R13" s="72" t="s">
        <v>54</v>
      </c>
      <c r="S13" s="72" t="s">
        <v>54</v>
      </c>
      <c r="T13" s="72" t="s">
        <v>54</v>
      </c>
    </row>
    <row r="14" spans="1:20" ht="69" customHeight="1" thickTop="1" thickBot="1" x14ac:dyDescent="0.3">
      <c r="A14" s="120"/>
      <c r="B14" s="102"/>
      <c r="C14" s="104"/>
      <c r="D14" s="109"/>
      <c r="E14" s="96"/>
      <c r="F14" s="99"/>
      <c r="G14" s="79"/>
      <c r="H14" s="81"/>
      <c r="I14" s="87"/>
      <c r="J14" s="38" t="s">
        <v>49</v>
      </c>
      <c r="K14" s="40" t="str">
        <f>HLOOKUP('Contract Year 7 (Opt 1) -Detail'!K13,'Labor Categories_W_PRICES'!$B$4:$AJ$18,2,FALSE)</f>
        <v>Junior Technician (example)</v>
      </c>
      <c r="L14" s="40" t="e">
        <f>HLOOKUP('Contract Year 7 (Opt 1) -Detail'!L13,'Labor Categories_W_PRICES'!$B$4:$AJ$18,2,FALSE)</f>
        <v>#N/A</v>
      </c>
      <c r="M14" s="40" t="e">
        <f>HLOOKUP('Contract Year 7 (Opt 1) -Detail'!M13,'Labor Categories_W_PRICES'!$B$4:$AJ$18,2,FALSE)</f>
        <v>#N/A</v>
      </c>
      <c r="N14" s="40" t="e">
        <f>HLOOKUP('Contract Year 7 (Opt 1) -Detail'!N13,'Labor Categories_W_PRICES'!$B$4:$AJ$18,2,FALSE)</f>
        <v>#N/A</v>
      </c>
      <c r="O14" s="40" t="e">
        <f>HLOOKUP('Contract Year 7 (Opt 1) -Detail'!O13,'Labor Categories_W_PRICES'!$B$4:$AJ$18,2,FALSE)</f>
        <v>#N/A</v>
      </c>
      <c r="P14" s="40" t="e">
        <f>HLOOKUP('Contract Year 7 (Opt 1) -Detail'!P13,'Labor Categories_W_PRICES'!$B$4:$AJ$18,2,FALSE)</f>
        <v>#N/A</v>
      </c>
      <c r="Q14" s="40" t="e">
        <f>HLOOKUP('Contract Year 7 (Opt 1) -Detail'!Q13,'Labor Categories_W_PRICES'!$B$4:$AJ$18,2,FALSE)</f>
        <v>#N/A</v>
      </c>
      <c r="R14" s="40" t="e">
        <f>HLOOKUP('Contract Year 7 (Opt 1) -Detail'!R13,'Labor Categories_W_PRICES'!$B$4:$AJ$18,2,FALSE)</f>
        <v>#N/A</v>
      </c>
      <c r="S14" s="40" t="e">
        <f>HLOOKUP('Contract Year 7 (Opt 1) -Detail'!S13,'Labor Categories_W_PRICES'!$B$4:$AJ$18,2,FALSE)</f>
        <v>#N/A</v>
      </c>
      <c r="T14" s="40" t="e">
        <f>HLOOKUP('Contract Year 7 (Opt 1) -Detail'!T13,'Labor Categories_W_PRICES'!$B$4:$AJ$18,2,FALSE)</f>
        <v>#N/A</v>
      </c>
    </row>
    <row r="15" spans="1:20" ht="69" customHeight="1" thickTop="1" thickBot="1" x14ac:dyDescent="0.3">
      <c r="A15" s="121"/>
      <c r="B15" s="103"/>
      <c r="C15" s="104"/>
      <c r="D15" s="110"/>
      <c r="E15" s="97"/>
      <c r="F15" s="100"/>
      <c r="G15" s="79"/>
      <c r="H15" s="82"/>
      <c r="I15" s="88">
        <f t="shared" ref="I15" si="6">SUM(K15:T15)</f>
        <v>0</v>
      </c>
      <c r="J15" s="41" t="s">
        <v>55</v>
      </c>
      <c r="K15" s="72">
        <v>0</v>
      </c>
      <c r="L15" s="42" t="s">
        <v>132</v>
      </c>
      <c r="M15" s="42" t="s">
        <v>132</v>
      </c>
      <c r="N15" s="42" t="s">
        <v>132</v>
      </c>
      <c r="O15" s="42" t="s">
        <v>132</v>
      </c>
      <c r="P15" s="42" t="s">
        <v>132</v>
      </c>
      <c r="Q15" s="42" t="s">
        <v>132</v>
      </c>
      <c r="R15" s="42" t="s">
        <v>132</v>
      </c>
      <c r="S15" s="42" t="s">
        <v>132</v>
      </c>
      <c r="T15" s="42" t="s">
        <v>132</v>
      </c>
    </row>
    <row r="16" spans="1:20" ht="69" customHeight="1" thickTop="1" thickBot="1" x14ac:dyDescent="0.3">
      <c r="A16" s="119" t="s">
        <v>95</v>
      </c>
      <c r="B16" s="101" t="s">
        <v>121</v>
      </c>
      <c r="C16" s="125" t="s">
        <v>160</v>
      </c>
      <c r="D16" s="108" t="s">
        <v>130</v>
      </c>
      <c r="E16" s="95" t="s">
        <v>119</v>
      </c>
      <c r="F16" s="98">
        <v>1</v>
      </c>
      <c r="G16" s="78">
        <v>0</v>
      </c>
      <c r="H16" s="80">
        <f>F16*G16</f>
        <v>0</v>
      </c>
      <c r="I16" s="92">
        <f t="shared" ref="I16" si="7">SUM(K18:T18)</f>
        <v>0</v>
      </c>
      <c r="J16" s="38" t="s">
        <v>18</v>
      </c>
      <c r="K16" s="63" t="s">
        <v>6</v>
      </c>
      <c r="L16" s="63" t="s">
        <v>54</v>
      </c>
      <c r="M16" s="63" t="s">
        <v>54</v>
      </c>
      <c r="N16" s="63" t="s">
        <v>54</v>
      </c>
      <c r="O16" s="63" t="s">
        <v>54</v>
      </c>
      <c r="P16" s="63" t="s">
        <v>54</v>
      </c>
      <c r="Q16" s="63" t="s">
        <v>54</v>
      </c>
      <c r="R16" s="63" t="s">
        <v>54</v>
      </c>
      <c r="S16" s="63" t="s">
        <v>54</v>
      </c>
      <c r="T16" s="63" t="s">
        <v>54</v>
      </c>
    </row>
    <row r="17" spans="1:20" ht="69" customHeight="1" thickTop="1" thickBot="1" x14ac:dyDescent="0.3">
      <c r="A17" s="120"/>
      <c r="B17" s="102"/>
      <c r="C17" s="125"/>
      <c r="D17" s="109"/>
      <c r="E17" s="96"/>
      <c r="F17" s="99"/>
      <c r="G17" s="79"/>
      <c r="H17" s="81"/>
      <c r="I17" s="93"/>
      <c r="J17" s="38" t="s">
        <v>49</v>
      </c>
      <c r="K17" s="40" t="str">
        <f>HLOOKUP('Contract Year 7 (Opt 1) -Detail'!K16,'Labor Categories_W_PRICES'!$B$4:$AJ$18,2,FALSE)</f>
        <v>Junior Technician (example)</v>
      </c>
      <c r="L17" s="40" t="e">
        <f>HLOOKUP('Contract Year 7 (Opt 1) -Detail'!L16,'Labor Categories_W_PRICES'!$B$4:$AJ$18,2,FALSE)</f>
        <v>#N/A</v>
      </c>
      <c r="M17" s="40" t="e">
        <f>HLOOKUP('Contract Year 7 (Opt 1) -Detail'!M16,'Labor Categories_W_PRICES'!$B$4:$AJ$18,2,FALSE)</f>
        <v>#N/A</v>
      </c>
      <c r="N17" s="40" t="e">
        <f>HLOOKUP('Contract Year 7 (Opt 1) -Detail'!N16,'Labor Categories_W_PRICES'!$B$4:$AJ$18,2,FALSE)</f>
        <v>#N/A</v>
      </c>
      <c r="O17" s="40" t="e">
        <f>HLOOKUP('Contract Year 7 (Opt 1) -Detail'!O16,'Labor Categories_W_PRICES'!$B$4:$AJ$18,2,FALSE)</f>
        <v>#N/A</v>
      </c>
      <c r="P17" s="40" t="e">
        <f>HLOOKUP('Contract Year 7 (Opt 1) -Detail'!P16,'Labor Categories_W_PRICES'!$B$4:$AJ$18,2,FALSE)</f>
        <v>#N/A</v>
      </c>
      <c r="Q17" s="40" t="e">
        <f>HLOOKUP('Contract Year 7 (Opt 1) -Detail'!Q16,'Labor Categories_W_PRICES'!$B$4:$AJ$18,2,FALSE)</f>
        <v>#N/A</v>
      </c>
      <c r="R17" s="40" t="e">
        <f>HLOOKUP('Contract Year 7 (Opt 1) -Detail'!R16,'Labor Categories_W_PRICES'!$B$4:$AJ$18,2,FALSE)</f>
        <v>#N/A</v>
      </c>
      <c r="S17" s="40" t="e">
        <f>HLOOKUP('Contract Year 7 (Opt 1) -Detail'!S16,'Labor Categories_W_PRICES'!$B$4:$AJ$18,2,FALSE)</f>
        <v>#N/A</v>
      </c>
      <c r="T17" s="40" t="e">
        <f>HLOOKUP('Contract Year 7 (Opt 1) -Detail'!T16,'Labor Categories_W_PRICES'!$B$4:$AJ$18,2,FALSE)</f>
        <v>#N/A</v>
      </c>
    </row>
    <row r="18" spans="1:20" ht="69" customHeight="1" thickTop="1" thickBot="1" x14ac:dyDescent="0.3">
      <c r="A18" s="121"/>
      <c r="B18" s="103"/>
      <c r="C18" s="125" t="s">
        <v>130</v>
      </c>
      <c r="D18" s="110"/>
      <c r="E18" s="97"/>
      <c r="F18" s="100"/>
      <c r="G18" s="79"/>
      <c r="H18" s="82"/>
      <c r="I18" s="94">
        <f t="shared" ref="I18" si="8">SUM(K18:T18)</f>
        <v>0</v>
      </c>
      <c r="J18" s="41" t="s">
        <v>55</v>
      </c>
      <c r="K18" s="63">
        <v>0</v>
      </c>
      <c r="L18" s="42" t="s">
        <v>132</v>
      </c>
      <c r="M18" s="42" t="s">
        <v>132</v>
      </c>
      <c r="N18" s="42" t="s">
        <v>132</v>
      </c>
      <c r="O18" s="42" t="s">
        <v>132</v>
      </c>
      <c r="P18" s="42" t="s">
        <v>132</v>
      </c>
      <c r="Q18" s="42" t="s">
        <v>132</v>
      </c>
      <c r="R18" s="42" t="s">
        <v>132</v>
      </c>
      <c r="S18" s="42" t="s">
        <v>132</v>
      </c>
      <c r="T18" s="42" t="s">
        <v>132</v>
      </c>
    </row>
    <row r="19" spans="1:20" ht="69" customHeight="1" thickTop="1" thickBot="1" x14ac:dyDescent="0.3">
      <c r="A19" s="119" t="s">
        <v>96</v>
      </c>
      <c r="B19" s="101" t="s">
        <v>120</v>
      </c>
      <c r="C19" s="125" t="s">
        <v>219</v>
      </c>
      <c r="D19" s="108" t="s">
        <v>130</v>
      </c>
      <c r="E19" s="95" t="s">
        <v>119</v>
      </c>
      <c r="F19" s="98">
        <v>1</v>
      </c>
      <c r="G19" s="78">
        <v>0</v>
      </c>
      <c r="H19" s="80">
        <f>F19*G19</f>
        <v>0</v>
      </c>
      <c r="I19" s="92">
        <f t="shared" ref="I19" si="9">SUM(K21:T21)</f>
        <v>0</v>
      </c>
      <c r="J19" s="38" t="s">
        <v>18</v>
      </c>
      <c r="K19" s="63" t="s">
        <v>6</v>
      </c>
      <c r="L19" s="63" t="s">
        <v>54</v>
      </c>
      <c r="M19" s="63" t="s">
        <v>54</v>
      </c>
      <c r="N19" s="63" t="s">
        <v>54</v>
      </c>
      <c r="O19" s="63" t="s">
        <v>54</v>
      </c>
      <c r="P19" s="63" t="s">
        <v>54</v>
      </c>
      <c r="Q19" s="63" t="s">
        <v>54</v>
      </c>
      <c r="R19" s="63" t="s">
        <v>54</v>
      </c>
      <c r="S19" s="63" t="s">
        <v>54</v>
      </c>
      <c r="T19" s="63" t="s">
        <v>54</v>
      </c>
    </row>
    <row r="20" spans="1:20" ht="69" customHeight="1" thickTop="1" thickBot="1" x14ac:dyDescent="0.3">
      <c r="A20" s="120"/>
      <c r="B20" s="102"/>
      <c r="C20" s="125"/>
      <c r="D20" s="109"/>
      <c r="E20" s="96"/>
      <c r="F20" s="99"/>
      <c r="G20" s="79"/>
      <c r="H20" s="81"/>
      <c r="I20" s="93"/>
      <c r="J20" s="38" t="s">
        <v>49</v>
      </c>
      <c r="K20" s="40" t="str">
        <f>HLOOKUP('Contract Year 7 (Opt 1) -Detail'!K19,'Labor Categories_W_PRICES'!$B$4:$AJ$18,2,FALSE)</f>
        <v>Junior Technician (example)</v>
      </c>
      <c r="L20" s="40" t="e">
        <f>HLOOKUP('Contract Year 7 (Opt 1) -Detail'!L19,'Labor Categories_W_PRICES'!$B$4:$AJ$18,2,FALSE)</f>
        <v>#N/A</v>
      </c>
      <c r="M20" s="40" t="e">
        <f>HLOOKUP('Contract Year 7 (Opt 1) -Detail'!M19,'Labor Categories_W_PRICES'!$B$4:$AJ$18,2,FALSE)</f>
        <v>#N/A</v>
      </c>
      <c r="N20" s="40" t="e">
        <f>HLOOKUP('Contract Year 7 (Opt 1) -Detail'!N19,'Labor Categories_W_PRICES'!$B$4:$AJ$18,2,FALSE)</f>
        <v>#N/A</v>
      </c>
      <c r="O20" s="40" t="e">
        <f>HLOOKUP('Contract Year 7 (Opt 1) -Detail'!O19,'Labor Categories_W_PRICES'!$B$4:$AJ$18,2,FALSE)</f>
        <v>#N/A</v>
      </c>
      <c r="P20" s="40" t="e">
        <f>HLOOKUP('Contract Year 7 (Opt 1) -Detail'!P19,'Labor Categories_W_PRICES'!$B$4:$AJ$18,2,FALSE)</f>
        <v>#N/A</v>
      </c>
      <c r="Q20" s="40" t="e">
        <f>HLOOKUP('Contract Year 7 (Opt 1) -Detail'!Q19,'Labor Categories_W_PRICES'!$B$4:$AJ$18,2,FALSE)</f>
        <v>#N/A</v>
      </c>
      <c r="R20" s="40" t="e">
        <f>HLOOKUP('Contract Year 7 (Opt 1) -Detail'!R19,'Labor Categories_W_PRICES'!$B$4:$AJ$18,2,FALSE)</f>
        <v>#N/A</v>
      </c>
      <c r="S20" s="40" t="e">
        <f>HLOOKUP('Contract Year 7 (Opt 1) -Detail'!S19,'Labor Categories_W_PRICES'!$B$4:$AJ$18,2,FALSE)</f>
        <v>#N/A</v>
      </c>
      <c r="T20" s="40" t="e">
        <f>HLOOKUP('Contract Year 7 (Opt 1) -Detail'!T19,'Labor Categories_W_PRICES'!$B$4:$AJ$18,2,FALSE)</f>
        <v>#N/A</v>
      </c>
    </row>
    <row r="21" spans="1:20" ht="69" customHeight="1" thickTop="1" thickBot="1" x14ac:dyDescent="0.3">
      <c r="A21" s="121"/>
      <c r="B21" s="103"/>
      <c r="C21" s="125"/>
      <c r="D21" s="110" t="s">
        <v>130</v>
      </c>
      <c r="E21" s="97"/>
      <c r="F21" s="100"/>
      <c r="G21" s="79"/>
      <c r="H21" s="82"/>
      <c r="I21" s="94">
        <f t="shared" ref="I21" si="10">SUM(K21:T21)</f>
        <v>0</v>
      </c>
      <c r="J21" s="41" t="s">
        <v>55</v>
      </c>
      <c r="K21" s="63">
        <v>0</v>
      </c>
      <c r="L21" s="42" t="s">
        <v>132</v>
      </c>
      <c r="M21" s="42" t="s">
        <v>132</v>
      </c>
      <c r="N21" s="42" t="s">
        <v>132</v>
      </c>
      <c r="O21" s="42" t="s">
        <v>132</v>
      </c>
      <c r="P21" s="42" t="s">
        <v>132</v>
      </c>
      <c r="Q21" s="42" t="s">
        <v>132</v>
      </c>
      <c r="R21" s="42" t="s">
        <v>132</v>
      </c>
      <c r="S21" s="42" t="s">
        <v>132</v>
      </c>
      <c r="T21" s="42" t="s">
        <v>132</v>
      </c>
    </row>
    <row r="22" spans="1:20" ht="69" customHeight="1" thickTop="1" thickBot="1" x14ac:dyDescent="0.3">
      <c r="A22" s="119" t="s">
        <v>97</v>
      </c>
      <c r="B22" s="101" t="s">
        <v>125</v>
      </c>
      <c r="C22" s="125" t="s">
        <v>163</v>
      </c>
      <c r="D22" s="108" t="s">
        <v>130</v>
      </c>
      <c r="E22" s="129" t="s">
        <v>119</v>
      </c>
      <c r="F22" s="132">
        <v>0</v>
      </c>
      <c r="G22" s="141">
        <v>0</v>
      </c>
      <c r="H22" s="137">
        <f t="shared" si="4"/>
        <v>0</v>
      </c>
      <c r="I22" s="83">
        <f t="shared" ref="I22" si="11">SUM(K24:T24)</f>
        <v>0</v>
      </c>
      <c r="J22" s="62" t="s">
        <v>18</v>
      </c>
      <c r="K22" s="70" t="s">
        <v>6</v>
      </c>
      <c r="L22" s="70" t="s">
        <v>54</v>
      </c>
      <c r="M22" s="70" t="s">
        <v>54</v>
      </c>
      <c r="N22" s="70" t="s">
        <v>54</v>
      </c>
      <c r="O22" s="70" t="s">
        <v>54</v>
      </c>
      <c r="P22" s="70" t="s">
        <v>54</v>
      </c>
      <c r="Q22" s="70" t="s">
        <v>54</v>
      </c>
      <c r="R22" s="70" t="s">
        <v>54</v>
      </c>
      <c r="S22" s="70" t="s">
        <v>54</v>
      </c>
      <c r="T22" s="70" t="s">
        <v>54</v>
      </c>
    </row>
    <row r="23" spans="1:20" ht="69" customHeight="1" thickTop="1" thickBot="1" x14ac:dyDescent="0.3">
      <c r="A23" s="120"/>
      <c r="B23" s="102"/>
      <c r="C23" s="125"/>
      <c r="D23" s="109"/>
      <c r="E23" s="130"/>
      <c r="F23" s="133"/>
      <c r="G23" s="142"/>
      <c r="H23" s="138"/>
      <c r="I23" s="84"/>
      <c r="J23" s="62" t="s">
        <v>49</v>
      </c>
      <c r="K23" s="61" t="str">
        <f>HLOOKUP('Contract Year 7 (Opt 1) -Detail'!K22,'Labor Categories_W_PRICES'!$B$4:$AJ$18,2,FALSE)</f>
        <v>Junior Technician (example)</v>
      </c>
      <c r="L23" s="61" t="e">
        <f>HLOOKUP('Contract Year 7 (Opt 1) -Detail'!L22,'Labor Categories_W_PRICES'!$B$4:$AJ$18,2,FALSE)</f>
        <v>#N/A</v>
      </c>
      <c r="M23" s="61" t="e">
        <f>HLOOKUP('Contract Year 7 (Opt 1) -Detail'!M22,'Labor Categories_W_PRICES'!$B$4:$AJ$18,2,FALSE)</f>
        <v>#N/A</v>
      </c>
      <c r="N23" s="61" t="e">
        <f>HLOOKUP('Contract Year 7 (Opt 1) -Detail'!N22,'Labor Categories_W_PRICES'!$B$4:$AJ$18,2,FALSE)</f>
        <v>#N/A</v>
      </c>
      <c r="O23" s="61" t="e">
        <f>HLOOKUP('Contract Year 7 (Opt 1) -Detail'!O22,'Labor Categories_W_PRICES'!$B$4:$AJ$18,2,FALSE)</f>
        <v>#N/A</v>
      </c>
      <c r="P23" s="61" t="e">
        <f>HLOOKUP('Contract Year 7 (Opt 1) -Detail'!P22,'Labor Categories_W_PRICES'!$B$4:$AJ$18,2,FALSE)</f>
        <v>#N/A</v>
      </c>
      <c r="Q23" s="61" t="e">
        <f>HLOOKUP('Contract Year 7 (Opt 1) -Detail'!Q22,'Labor Categories_W_PRICES'!$B$4:$AJ$18,2,FALSE)</f>
        <v>#N/A</v>
      </c>
      <c r="R23" s="61" t="e">
        <f>HLOOKUP('Contract Year 7 (Opt 1) -Detail'!R22,'Labor Categories_W_PRICES'!$B$4:$AJ$18,2,FALSE)</f>
        <v>#N/A</v>
      </c>
      <c r="S23" s="61" t="e">
        <f>HLOOKUP('Contract Year 7 (Opt 1) -Detail'!S22,'Labor Categories_W_PRICES'!$B$4:$AJ$18,2,FALSE)</f>
        <v>#N/A</v>
      </c>
      <c r="T23" s="61" t="e">
        <f>HLOOKUP('Contract Year 7 (Opt 1) -Detail'!T22,'Labor Categories_W_PRICES'!$B$4:$AJ$18,2,FALSE)</f>
        <v>#N/A</v>
      </c>
    </row>
    <row r="24" spans="1:20" ht="69" customHeight="1" thickTop="1" thickBot="1" x14ac:dyDescent="0.3">
      <c r="A24" s="121"/>
      <c r="B24" s="103"/>
      <c r="C24" s="125"/>
      <c r="D24" s="110"/>
      <c r="E24" s="131"/>
      <c r="F24" s="133"/>
      <c r="G24" s="142"/>
      <c r="H24" s="139"/>
      <c r="I24" s="85">
        <f t="shared" ref="I24" si="12">SUM(K24:T24)</f>
        <v>0</v>
      </c>
      <c r="J24" s="62" t="s">
        <v>55</v>
      </c>
      <c r="K24" s="71">
        <v>0</v>
      </c>
      <c r="L24" s="71" t="s">
        <v>56</v>
      </c>
      <c r="M24" s="71" t="s">
        <v>56</v>
      </c>
      <c r="N24" s="71" t="s">
        <v>56</v>
      </c>
      <c r="O24" s="71" t="s">
        <v>56</v>
      </c>
      <c r="P24" s="71" t="s">
        <v>56</v>
      </c>
      <c r="Q24" s="71" t="s">
        <v>56</v>
      </c>
      <c r="R24" s="71" t="s">
        <v>56</v>
      </c>
      <c r="S24" s="71" t="s">
        <v>56</v>
      </c>
      <c r="T24" s="71" t="s">
        <v>56</v>
      </c>
    </row>
    <row r="25" spans="1:20" ht="69" customHeight="1" thickTop="1" thickBot="1" x14ac:dyDescent="0.3">
      <c r="A25" s="119" t="s">
        <v>182</v>
      </c>
      <c r="B25" s="101" t="s">
        <v>122</v>
      </c>
      <c r="C25" s="125" t="s">
        <v>238</v>
      </c>
      <c r="D25" s="108" t="s">
        <v>130</v>
      </c>
      <c r="E25" s="126" t="s">
        <v>119</v>
      </c>
      <c r="F25" s="111" t="s">
        <v>161</v>
      </c>
      <c r="G25" s="89" t="s">
        <v>162</v>
      </c>
      <c r="H25" s="78">
        <v>0</v>
      </c>
      <c r="I25" s="92">
        <f t="shared" ref="I25" si="13">SUM(K27:T27)</f>
        <v>0</v>
      </c>
      <c r="J25" s="38" t="s">
        <v>18</v>
      </c>
      <c r="K25" s="63" t="s">
        <v>6</v>
      </c>
      <c r="L25" s="63" t="s">
        <v>54</v>
      </c>
      <c r="M25" s="63" t="s">
        <v>54</v>
      </c>
      <c r="N25" s="63" t="s">
        <v>54</v>
      </c>
      <c r="O25" s="63" t="s">
        <v>54</v>
      </c>
      <c r="P25" s="63" t="s">
        <v>54</v>
      </c>
      <c r="Q25" s="63" t="s">
        <v>54</v>
      </c>
      <c r="R25" s="63" t="s">
        <v>54</v>
      </c>
      <c r="S25" s="63" t="s">
        <v>54</v>
      </c>
      <c r="T25" s="63" t="s">
        <v>54</v>
      </c>
    </row>
    <row r="26" spans="1:20" ht="69" customHeight="1" thickTop="1" thickBot="1" x14ac:dyDescent="0.3">
      <c r="A26" s="120"/>
      <c r="B26" s="102"/>
      <c r="C26" s="125"/>
      <c r="D26" s="109"/>
      <c r="E26" s="127"/>
      <c r="F26" s="112"/>
      <c r="G26" s="90"/>
      <c r="H26" s="79"/>
      <c r="I26" s="93"/>
      <c r="J26" s="38" t="s">
        <v>49</v>
      </c>
      <c r="K26" s="40" t="str">
        <f>HLOOKUP('Contract Year 7 (Opt 1) -Detail'!K25,'Labor Categories_W_PRICES'!$B$4:$AJ$18,2,FALSE)</f>
        <v>Junior Technician (example)</v>
      </c>
      <c r="L26" s="40" t="e">
        <f>HLOOKUP('Contract Year 7 (Opt 1) -Detail'!L25,'Labor Categories_W_PRICES'!$B$4:$AJ$18,2,FALSE)</f>
        <v>#N/A</v>
      </c>
      <c r="M26" s="40" t="e">
        <f>HLOOKUP('Contract Year 7 (Opt 1) -Detail'!M25,'Labor Categories_W_PRICES'!$B$4:$AJ$18,2,FALSE)</f>
        <v>#N/A</v>
      </c>
      <c r="N26" s="40" t="e">
        <f>HLOOKUP('Contract Year 7 (Opt 1) -Detail'!N25,'Labor Categories_W_PRICES'!$B$4:$AJ$18,2,FALSE)</f>
        <v>#N/A</v>
      </c>
      <c r="O26" s="40" t="e">
        <f>HLOOKUP('Contract Year 7 (Opt 1) -Detail'!O25,'Labor Categories_W_PRICES'!$B$4:$AJ$18,2,FALSE)</f>
        <v>#N/A</v>
      </c>
      <c r="P26" s="40" t="e">
        <f>HLOOKUP('Contract Year 7 (Opt 1) -Detail'!P25,'Labor Categories_W_PRICES'!$B$4:$AJ$18,2,FALSE)</f>
        <v>#N/A</v>
      </c>
      <c r="Q26" s="40" t="e">
        <f>HLOOKUP('Contract Year 7 (Opt 1) -Detail'!Q25,'Labor Categories_W_PRICES'!$B$4:$AJ$18,2,FALSE)</f>
        <v>#N/A</v>
      </c>
      <c r="R26" s="40" t="e">
        <f>HLOOKUP('Contract Year 7 (Opt 1) -Detail'!R25,'Labor Categories_W_PRICES'!$B$4:$AJ$18,2,FALSE)</f>
        <v>#N/A</v>
      </c>
      <c r="S26" s="40" t="e">
        <f>HLOOKUP('Contract Year 7 (Opt 1) -Detail'!S25,'Labor Categories_W_PRICES'!$B$4:$AJ$18,2,FALSE)</f>
        <v>#N/A</v>
      </c>
      <c r="T26" s="40" t="e">
        <f>HLOOKUP('Contract Year 7 (Opt 1) -Detail'!T25,'Labor Categories_W_PRICES'!$B$4:$AJ$18,2,FALSE)</f>
        <v>#N/A</v>
      </c>
    </row>
    <row r="27" spans="1:20" ht="69" customHeight="1" thickTop="1" thickBot="1" x14ac:dyDescent="0.3">
      <c r="A27" s="121"/>
      <c r="B27" s="103"/>
      <c r="C27" s="125"/>
      <c r="D27" s="110"/>
      <c r="E27" s="128"/>
      <c r="F27" s="113"/>
      <c r="G27" s="91"/>
      <c r="H27" s="79"/>
      <c r="I27" s="94">
        <f t="shared" ref="I27" si="14">SUM(K27:T27)</f>
        <v>0</v>
      </c>
      <c r="J27" s="41" t="s">
        <v>55</v>
      </c>
      <c r="K27" s="63">
        <v>0</v>
      </c>
      <c r="L27" s="42" t="s">
        <v>132</v>
      </c>
      <c r="M27" s="42" t="s">
        <v>132</v>
      </c>
      <c r="N27" s="42" t="s">
        <v>132</v>
      </c>
      <c r="O27" s="42" t="s">
        <v>132</v>
      </c>
      <c r="P27" s="42" t="s">
        <v>132</v>
      </c>
      <c r="Q27" s="42" t="s">
        <v>132</v>
      </c>
      <c r="R27" s="42" t="s">
        <v>132</v>
      </c>
      <c r="S27" s="42" t="s">
        <v>132</v>
      </c>
      <c r="T27" s="42" t="s">
        <v>132</v>
      </c>
    </row>
    <row r="28" spans="1:20" ht="69" customHeight="1" thickTop="1" thickBot="1" x14ac:dyDescent="0.3">
      <c r="A28" s="119" t="s">
        <v>183</v>
      </c>
      <c r="B28" s="101" t="s">
        <v>123</v>
      </c>
      <c r="C28" s="125" t="s">
        <v>222</v>
      </c>
      <c r="D28" s="108" t="s">
        <v>130</v>
      </c>
      <c r="E28" s="129" t="s">
        <v>119</v>
      </c>
      <c r="F28" s="99">
        <v>1</v>
      </c>
      <c r="G28" s="78">
        <v>0</v>
      </c>
      <c r="H28" s="80">
        <f>F28*G28</f>
        <v>0</v>
      </c>
      <c r="I28" s="86">
        <f t="shared" ref="I28" si="15">SUM(K30:T30)</f>
        <v>0</v>
      </c>
      <c r="J28" s="38" t="s">
        <v>18</v>
      </c>
      <c r="K28" s="73" t="s">
        <v>6</v>
      </c>
      <c r="L28" s="73" t="s">
        <v>54</v>
      </c>
      <c r="M28" s="73" t="s">
        <v>54</v>
      </c>
      <c r="N28" s="73" t="s">
        <v>54</v>
      </c>
      <c r="O28" s="73" t="s">
        <v>54</v>
      </c>
      <c r="P28" s="73" t="s">
        <v>54</v>
      </c>
      <c r="Q28" s="73" t="s">
        <v>54</v>
      </c>
      <c r="R28" s="73" t="s">
        <v>54</v>
      </c>
      <c r="S28" s="73" t="s">
        <v>54</v>
      </c>
      <c r="T28" s="73" t="s">
        <v>54</v>
      </c>
    </row>
    <row r="29" spans="1:20" ht="69" customHeight="1" thickTop="1" thickBot="1" x14ac:dyDescent="0.3">
      <c r="A29" s="120"/>
      <c r="B29" s="102"/>
      <c r="C29" s="125"/>
      <c r="D29" s="109"/>
      <c r="E29" s="130"/>
      <c r="F29" s="99"/>
      <c r="G29" s="79"/>
      <c r="H29" s="81"/>
      <c r="I29" s="87"/>
      <c r="J29" s="38" t="s">
        <v>49</v>
      </c>
      <c r="K29" s="40" t="str">
        <f>HLOOKUP('Contract Year 7 (Opt 1) -Detail'!K28,'Labor Categories_W_PRICES'!$B$4:$AJ$18,2,FALSE)</f>
        <v>Junior Technician (example)</v>
      </c>
      <c r="L29" s="40" t="e">
        <f>HLOOKUP('Contract Year 7 (Opt 1) -Detail'!L28,'Labor Categories_W_PRICES'!$B$4:$AJ$18,2,FALSE)</f>
        <v>#N/A</v>
      </c>
      <c r="M29" s="40" t="e">
        <f>HLOOKUP('Contract Year 7 (Opt 1) -Detail'!M28,'Labor Categories_W_PRICES'!$B$4:$AJ$18,2,FALSE)</f>
        <v>#N/A</v>
      </c>
      <c r="N29" s="40" t="e">
        <f>HLOOKUP('Contract Year 7 (Opt 1) -Detail'!N28,'Labor Categories_W_PRICES'!$B$4:$AJ$18,2,FALSE)</f>
        <v>#N/A</v>
      </c>
      <c r="O29" s="40" t="e">
        <f>HLOOKUP('Contract Year 7 (Opt 1) -Detail'!O28,'Labor Categories_W_PRICES'!$B$4:$AJ$18,2,FALSE)</f>
        <v>#N/A</v>
      </c>
      <c r="P29" s="40" t="e">
        <f>HLOOKUP('Contract Year 7 (Opt 1) -Detail'!P28,'Labor Categories_W_PRICES'!$B$4:$AJ$18,2,FALSE)</f>
        <v>#N/A</v>
      </c>
      <c r="Q29" s="40" t="e">
        <f>HLOOKUP('Contract Year 7 (Opt 1) -Detail'!Q28,'Labor Categories_W_PRICES'!$B$4:$AJ$18,2,FALSE)</f>
        <v>#N/A</v>
      </c>
      <c r="R29" s="40" t="e">
        <f>HLOOKUP('Contract Year 7 (Opt 1) -Detail'!R28,'Labor Categories_W_PRICES'!$B$4:$AJ$18,2,FALSE)</f>
        <v>#N/A</v>
      </c>
      <c r="S29" s="40" t="e">
        <f>HLOOKUP('Contract Year 7 (Opt 1) -Detail'!S28,'Labor Categories_W_PRICES'!$B$4:$AJ$18,2,FALSE)</f>
        <v>#N/A</v>
      </c>
      <c r="T29" s="40" t="e">
        <f>HLOOKUP('Contract Year 7 (Opt 1) -Detail'!T28,'Labor Categories_W_PRICES'!$B$4:$AJ$18,2,FALSE)</f>
        <v>#N/A</v>
      </c>
    </row>
    <row r="30" spans="1:20" ht="69" customHeight="1" thickTop="1" thickBot="1" x14ac:dyDescent="0.3">
      <c r="A30" s="121"/>
      <c r="B30" s="103"/>
      <c r="C30" s="125" t="s">
        <v>130</v>
      </c>
      <c r="D30" s="110"/>
      <c r="E30" s="131"/>
      <c r="F30" s="100"/>
      <c r="G30" s="79"/>
      <c r="H30" s="82"/>
      <c r="I30" s="88">
        <f t="shared" ref="I30" si="16">SUM(K30:T30)</f>
        <v>0</v>
      </c>
      <c r="J30" s="41" t="s">
        <v>55</v>
      </c>
      <c r="K30" s="73">
        <v>0</v>
      </c>
      <c r="L30" s="42" t="s">
        <v>132</v>
      </c>
      <c r="M30" s="42" t="s">
        <v>132</v>
      </c>
      <c r="N30" s="42" t="s">
        <v>132</v>
      </c>
      <c r="O30" s="42" t="s">
        <v>132</v>
      </c>
      <c r="P30" s="42" t="s">
        <v>132</v>
      </c>
      <c r="Q30" s="42" t="s">
        <v>132</v>
      </c>
      <c r="R30" s="42" t="s">
        <v>132</v>
      </c>
      <c r="S30" s="42" t="s">
        <v>132</v>
      </c>
      <c r="T30" s="42" t="s">
        <v>132</v>
      </c>
    </row>
    <row r="31" spans="1:20" ht="18.75" thickBot="1" x14ac:dyDescent="0.3">
      <c r="A31" s="43"/>
      <c r="B31" s="44"/>
      <c r="C31" s="66"/>
      <c r="D31" s="44"/>
      <c r="E31" s="44"/>
      <c r="F31" s="44"/>
      <c r="G31" s="44"/>
      <c r="H31" s="44"/>
      <c r="I31" s="44"/>
      <c r="J31" s="45"/>
      <c r="K31" s="46"/>
      <c r="L31" s="47"/>
      <c r="M31" s="47"/>
      <c r="N31" s="47"/>
      <c r="O31" s="47"/>
      <c r="P31" s="47"/>
      <c r="Q31" s="47"/>
      <c r="R31" s="47"/>
      <c r="S31" s="47"/>
      <c r="T31" s="47"/>
    </row>
    <row r="32" spans="1:20" ht="33" customHeight="1" thickBot="1" x14ac:dyDescent="0.3">
      <c r="A32" s="48" t="s">
        <v>210</v>
      </c>
      <c r="B32" s="49" t="s">
        <v>203</v>
      </c>
      <c r="C32" s="51"/>
      <c r="D32" s="51"/>
      <c r="E32" s="51"/>
      <c r="F32" s="51"/>
      <c r="G32" s="51"/>
      <c r="H32" s="50">
        <f>SUM(H4:H30)</f>
        <v>0</v>
      </c>
      <c r="I32" s="51"/>
      <c r="K32" s="52"/>
      <c r="L32" s="53"/>
      <c r="M32" s="53"/>
      <c r="N32" s="53"/>
      <c r="O32" s="53"/>
      <c r="P32" s="53"/>
      <c r="Q32" s="53"/>
      <c r="R32" s="53"/>
      <c r="S32" s="53"/>
      <c r="T32" s="54"/>
    </row>
  </sheetData>
  <mergeCells count="91">
    <mergeCell ref="I28:I30"/>
    <mergeCell ref="H25:H27"/>
    <mergeCell ref="I25:I27"/>
    <mergeCell ref="A28:A30"/>
    <mergeCell ref="B28:B30"/>
    <mergeCell ref="C28:C30"/>
    <mergeCell ref="D28:D30"/>
    <mergeCell ref="E28:E30"/>
    <mergeCell ref="F28:F30"/>
    <mergeCell ref="G28:G30"/>
    <mergeCell ref="H28:H30"/>
    <mergeCell ref="F25:F27"/>
    <mergeCell ref="G25:G27"/>
    <mergeCell ref="A25:A27"/>
    <mergeCell ref="B25:B27"/>
    <mergeCell ref="C25:C27"/>
    <mergeCell ref="A22:A24"/>
    <mergeCell ref="B22:B24"/>
    <mergeCell ref="C22:C24"/>
    <mergeCell ref="D22:D24"/>
    <mergeCell ref="E22:E24"/>
    <mergeCell ref="D25:D27"/>
    <mergeCell ref="E25:E27"/>
    <mergeCell ref="F19:F21"/>
    <mergeCell ref="G19:G21"/>
    <mergeCell ref="H19:H21"/>
    <mergeCell ref="I19:I21"/>
    <mergeCell ref="G22:G24"/>
    <mergeCell ref="H22:H24"/>
    <mergeCell ref="I22:I24"/>
    <mergeCell ref="F22:F24"/>
    <mergeCell ref="A19:A21"/>
    <mergeCell ref="B19:B21"/>
    <mergeCell ref="C19:C21"/>
    <mergeCell ref="D19:D21"/>
    <mergeCell ref="E19:E21"/>
    <mergeCell ref="I13:I15"/>
    <mergeCell ref="A16:A18"/>
    <mergeCell ref="B16:B18"/>
    <mergeCell ref="C16:C18"/>
    <mergeCell ref="D16:D18"/>
    <mergeCell ref="E16:E18"/>
    <mergeCell ref="F16:F18"/>
    <mergeCell ref="G16:G18"/>
    <mergeCell ref="H16:H18"/>
    <mergeCell ref="I16:I18"/>
    <mergeCell ref="F13:F15"/>
    <mergeCell ref="G13:G15"/>
    <mergeCell ref="A13:A15"/>
    <mergeCell ref="B13:B15"/>
    <mergeCell ref="C13:C15"/>
    <mergeCell ref="D13:D15"/>
    <mergeCell ref="A10:A12"/>
    <mergeCell ref="B10:B12"/>
    <mergeCell ref="C10:C12"/>
    <mergeCell ref="D10:D12"/>
    <mergeCell ref="E10:E12"/>
    <mergeCell ref="E13:E15"/>
    <mergeCell ref="F7:F9"/>
    <mergeCell ref="G7:G9"/>
    <mergeCell ref="H7:H9"/>
    <mergeCell ref="H13:H15"/>
    <mergeCell ref="I7:I9"/>
    <mergeCell ref="G10:G12"/>
    <mergeCell ref="H10:H12"/>
    <mergeCell ref="I10:I12"/>
    <mergeCell ref="F10:F12"/>
    <mergeCell ref="A7:A9"/>
    <mergeCell ref="B7:B9"/>
    <mergeCell ref="C7:C9"/>
    <mergeCell ref="D7:D9"/>
    <mergeCell ref="E7:E9"/>
    <mergeCell ref="I2:I3"/>
    <mergeCell ref="J2:J3"/>
    <mergeCell ref="A4:A6"/>
    <mergeCell ref="B4:B6"/>
    <mergeCell ref="C4:C6"/>
    <mergeCell ref="D4:D6"/>
    <mergeCell ref="E4:E6"/>
    <mergeCell ref="F4:F6"/>
    <mergeCell ref="G4:G6"/>
    <mergeCell ref="H4:H6"/>
    <mergeCell ref="I4:I6"/>
    <mergeCell ref="A1:H1"/>
    <mergeCell ref="A2:A3"/>
    <mergeCell ref="B2:B3"/>
    <mergeCell ref="C2:C3"/>
    <mergeCell ref="E2:E3"/>
    <mergeCell ref="F2:F3"/>
    <mergeCell ref="G2:G3"/>
    <mergeCell ref="H2:H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2"/>
  <sheetViews>
    <sheetView zoomScale="70" zoomScaleNormal="70" workbookViewId="0">
      <selection activeCell="C25" sqref="C25:C27"/>
    </sheetView>
  </sheetViews>
  <sheetFormatPr defaultRowHeight="18" x14ac:dyDescent="0.25"/>
  <cols>
    <col min="1" max="1" width="12.5546875" style="55" customWidth="1"/>
    <col min="2" max="2" width="23.88671875" style="55" customWidth="1"/>
    <col min="3" max="3" width="65.6640625" style="69" customWidth="1"/>
    <col min="4" max="4" width="56.5546875" style="56" customWidth="1"/>
    <col min="5" max="5" width="14.109375" style="57" customWidth="1"/>
    <col min="6" max="6" width="13.109375" style="57" customWidth="1"/>
    <col min="7" max="7" width="19.109375" style="57" customWidth="1"/>
    <col min="8" max="8" width="21.5546875" style="55" customWidth="1"/>
    <col min="9" max="9" width="19.77734375" style="58" customWidth="1"/>
    <col min="10" max="10" width="13.5546875" style="31" customWidth="1"/>
    <col min="11" max="11" width="20.21875" style="31" customWidth="1"/>
    <col min="12" max="20" width="20.6640625" style="31" customWidth="1"/>
    <col min="21" max="16384" width="8.88671875" style="31"/>
  </cols>
  <sheetData>
    <row r="1" spans="1:20" ht="27.6" customHeight="1" thickBot="1" x14ac:dyDescent="0.3">
      <c r="A1" s="114" t="s">
        <v>215</v>
      </c>
      <c r="B1" s="115"/>
      <c r="C1" s="115"/>
      <c r="D1" s="115"/>
      <c r="E1" s="115"/>
      <c r="F1" s="115"/>
      <c r="G1" s="115"/>
      <c r="H1" s="115"/>
      <c r="I1" s="28"/>
      <c r="J1" s="29"/>
      <c r="K1" s="29" t="s">
        <v>218</v>
      </c>
      <c r="L1" s="29"/>
      <c r="M1" s="29"/>
      <c r="N1" s="29"/>
      <c r="O1" s="29"/>
      <c r="P1" s="29"/>
      <c r="Q1" s="29"/>
      <c r="R1" s="29"/>
      <c r="S1" s="29"/>
      <c r="T1" s="30"/>
    </row>
    <row r="2" spans="1:20" ht="15.75" customHeight="1" x14ac:dyDescent="0.25">
      <c r="A2" s="116" t="s">
        <v>0</v>
      </c>
      <c r="B2" s="116" t="s">
        <v>1</v>
      </c>
      <c r="C2" s="116" t="s">
        <v>127</v>
      </c>
      <c r="D2" s="64"/>
      <c r="E2" s="116" t="s">
        <v>16</v>
      </c>
      <c r="F2" s="116" t="s">
        <v>5</v>
      </c>
      <c r="G2" s="116" t="s">
        <v>126</v>
      </c>
      <c r="H2" s="116" t="s">
        <v>185</v>
      </c>
      <c r="I2" s="76" t="s">
        <v>60</v>
      </c>
      <c r="J2" s="76" t="s">
        <v>57</v>
      </c>
      <c r="K2" s="32"/>
      <c r="L2" s="33"/>
      <c r="M2" s="33"/>
      <c r="N2" s="33"/>
      <c r="O2" s="33"/>
      <c r="P2" s="33"/>
      <c r="Q2" s="33"/>
      <c r="R2" s="33"/>
      <c r="S2" s="33"/>
      <c r="T2" s="34"/>
    </row>
    <row r="3" spans="1:20" ht="102.75" customHeight="1" thickBot="1" x14ac:dyDescent="0.3">
      <c r="A3" s="117"/>
      <c r="B3" s="117"/>
      <c r="C3" s="118"/>
      <c r="D3" s="65" t="s">
        <v>128</v>
      </c>
      <c r="E3" s="117" t="s">
        <v>16</v>
      </c>
      <c r="F3" s="117"/>
      <c r="G3" s="118"/>
      <c r="H3" s="117"/>
      <c r="I3" s="77"/>
      <c r="J3" s="77"/>
      <c r="K3" s="35" t="s">
        <v>15</v>
      </c>
      <c r="L3" s="36"/>
      <c r="M3" s="36"/>
      <c r="N3" s="36"/>
      <c r="O3" s="36"/>
      <c r="P3" s="36"/>
      <c r="Q3" s="36"/>
      <c r="R3" s="36"/>
      <c r="S3" s="36"/>
      <c r="T3" s="37"/>
    </row>
    <row r="4" spans="1:20" ht="69" customHeight="1" thickTop="1" thickBot="1" x14ac:dyDescent="0.3">
      <c r="A4" s="119" t="s">
        <v>98</v>
      </c>
      <c r="B4" s="101" t="s">
        <v>234</v>
      </c>
      <c r="C4" s="104" t="s">
        <v>159</v>
      </c>
      <c r="D4" s="105" t="s">
        <v>130</v>
      </c>
      <c r="E4" s="95" t="s">
        <v>117</v>
      </c>
      <c r="F4" s="132">
        <v>0</v>
      </c>
      <c r="G4" s="135">
        <v>0</v>
      </c>
      <c r="H4" s="137">
        <f>F4*G4</f>
        <v>0</v>
      </c>
      <c r="I4" s="83">
        <f>SUM(K6:T6)</f>
        <v>0</v>
      </c>
      <c r="J4" s="62" t="s">
        <v>18</v>
      </c>
      <c r="K4" s="70" t="s">
        <v>6</v>
      </c>
      <c r="L4" s="70" t="s">
        <v>54</v>
      </c>
      <c r="M4" s="70" t="s">
        <v>54</v>
      </c>
      <c r="N4" s="70" t="s">
        <v>54</v>
      </c>
      <c r="O4" s="70" t="s">
        <v>54</v>
      </c>
      <c r="P4" s="70" t="s">
        <v>54</v>
      </c>
      <c r="Q4" s="70" t="s">
        <v>54</v>
      </c>
      <c r="R4" s="70" t="s">
        <v>54</v>
      </c>
      <c r="S4" s="70" t="s">
        <v>54</v>
      </c>
      <c r="T4" s="70" t="s">
        <v>54</v>
      </c>
    </row>
    <row r="5" spans="1:20" ht="69" customHeight="1" thickTop="1" thickBot="1" x14ac:dyDescent="0.3">
      <c r="A5" s="120"/>
      <c r="B5" s="102"/>
      <c r="C5" s="104"/>
      <c r="D5" s="106"/>
      <c r="E5" s="96"/>
      <c r="F5" s="133"/>
      <c r="G5" s="136"/>
      <c r="H5" s="138"/>
      <c r="I5" s="84"/>
      <c r="J5" s="62" t="s">
        <v>49</v>
      </c>
      <c r="K5" s="61" t="str">
        <f>HLOOKUP('Contract Year 8 (Opt 1) -Detail'!K4,'Labor Categories_W_PRICES'!$B$4:$AJ$18,2,FALSE)</f>
        <v>Junior Technician (example)</v>
      </c>
      <c r="L5" s="61" t="e">
        <f>HLOOKUP('Contract Year 8 (Opt 1) -Detail'!L4,'Labor Categories_W_PRICES'!$B$4:$AJ$18,2,FALSE)</f>
        <v>#N/A</v>
      </c>
      <c r="M5" s="61" t="e">
        <f>HLOOKUP('Contract Year 8 (Opt 1) -Detail'!M4,'Labor Categories_W_PRICES'!$B$4:$AJ$18,2,FALSE)</f>
        <v>#N/A</v>
      </c>
      <c r="N5" s="61" t="e">
        <f>HLOOKUP('Contract Year 8 (Opt 1) -Detail'!N4,'Labor Categories_W_PRICES'!$B$4:$AJ$18,2,FALSE)</f>
        <v>#N/A</v>
      </c>
      <c r="O5" s="61" t="e">
        <f>HLOOKUP('Contract Year 8 (Opt 1) -Detail'!O4,'Labor Categories_W_PRICES'!$B$4:$AJ$18,2,FALSE)</f>
        <v>#N/A</v>
      </c>
      <c r="P5" s="61" t="e">
        <f>HLOOKUP('Contract Year 8 (Opt 1) -Detail'!P4,'Labor Categories_W_PRICES'!$B$4:$AJ$18,2,FALSE)</f>
        <v>#N/A</v>
      </c>
      <c r="Q5" s="61" t="e">
        <f>HLOOKUP('Contract Year 8 (Opt 1) -Detail'!Q4,'Labor Categories_W_PRICES'!$B$4:$AJ$18,2,FALSE)</f>
        <v>#N/A</v>
      </c>
      <c r="R5" s="61" t="e">
        <f>HLOOKUP('Contract Year 8 (Opt 1) -Detail'!R4,'Labor Categories_W_PRICES'!$B$4:$AJ$18,2,FALSE)</f>
        <v>#N/A</v>
      </c>
      <c r="S5" s="61" t="e">
        <f>HLOOKUP('Contract Year 8 (Opt 1) -Detail'!S4,'Labor Categories_W_PRICES'!$B$4:$AJ$18,2,FALSE)</f>
        <v>#N/A</v>
      </c>
      <c r="T5" s="61" t="e">
        <f>HLOOKUP('Contract Year 8 (Opt 1) -Detail'!T4,'Labor Categories_W_PRICES'!$B$4:$AJ$18,2,FALSE)</f>
        <v>#N/A</v>
      </c>
    </row>
    <row r="6" spans="1:20" ht="69" customHeight="1" thickTop="1" thickBot="1" x14ac:dyDescent="0.3">
      <c r="A6" s="121"/>
      <c r="B6" s="103"/>
      <c r="C6" s="104"/>
      <c r="D6" s="107"/>
      <c r="E6" s="97"/>
      <c r="F6" s="134"/>
      <c r="G6" s="136"/>
      <c r="H6" s="139"/>
      <c r="I6" s="85">
        <f>SUM(K6:T6)</f>
        <v>0</v>
      </c>
      <c r="J6" s="62" t="s">
        <v>55</v>
      </c>
      <c r="K6" s="61">
        <v>0</v>
      </c>
      <c r="L6" s="61" t="s">
        <v>56</v>
      </c>
      <c r="M6" s="61" t="s">
        <v>56</v>
      </c>
      <c r="N6" s="61" t="s">
        <v>56</v>
      </c>
      <c r="O6" s="61" t="s">
        <v>56</v>
      </c>
      <c r="P6" s="61" t="s">
        <v>56</v>
      </c>
      <c r="Q6" s="61" t="s">
        <v>56</v>
      </c>
      <c r="R6" s="61" t="s">
        <v>56</v>
      </c>
      <c r="S6" s="61" t="s">
        <v>56</v>
      </c>
      <c r="T6" s="61" t="s">
        <v>56</v>
      </c>
    </row>
    <row r="7" spans="1:20" ht="69" customHeight="1" thickTop="1" thickBot="1" x14ac:dyDescent="0.3">
      <c r="A7" s="119" t="s">
        <v>145</v>
      </c>
      <c r="B7" s="101" t="s">
        <v>235</v>
      </c>
      <c r="C7" s="143" t="s">
        <v>237</v>
      </c>
      <c r="D7" s="108"/>
      <c r="E7" s="95" t="s">
        <v>117</v>
      </c>
      <c r="F7" s="132">
        <v>0</v>
      </c>
      <c r="G7" s="135">
        <v>0</v>
      </c>
      <c r="H7" s="137">
        <f>F7*G7</f>
        <v>0</v>
      </c>
      <c r="I7" s="83">
        <f t="shared" ref="I7" si="0">SUM(K9:T9)</f>
        <v>0</v>
      </c>
      <c r="J7" s="62" t="s">
        <v>18</v>
      </c>
      <c r="K7" s="61" t="s">
        <v>6</v>
      </c>
      <c r="L7" s="61" t="s">
        <v>54</v>
      </c>
      <c r="M7" s="61" t="s">
        <v>54</v>
      </c>
      <c r="N7" s="61" t="s">
        <v>54</v>
      </c>
      <c r="O7" s="61" t="s">
        <v>54</v>
      </c>
      <c r="P7" s="61" t="s">
        <v>54</v>
      </c>
      <c r="Q7" s="61" t="s">
        <v>54</v>
      </c>
      <c r="R7" s="61" t="s">
        <v>54</v>
      </c>
      <c r="S7" s="61" t="s">
        <v>54</v>
      </c>
      <c r="T7" s="61" t="s">
        <v>54</v>
      </c>
    </row>
    <row r="8" spans="1:20" ht="69" customHeight="1" thickTop="1" thickBot="1" x14ac:dyDescent="0.3">
      <c r="A8" s="120"/>
      <c r="B8" s="102"/>
      <c r="C8" s="144"/>
      <c r="D8" s="109"/>
      <c r="E8" s="96"/>
      <c r="F8" s="133"/>
      <c r="G8" s="136"/>
      <c r="H8" s="138"/>
      <c r="I8" s="84"/>
      <c r="J8" s="62" t="s">
        <v>49</v>
      </c>
      <c r="K8" s="61" t="str">
        <f>HLOOKUP('Contract Year 8 (Opt 1) -Detail'!K7,'Labor Categories_W_PRICES'!$B$4:$AJ$18,2,FALSE)</f>
        <v>Junior Technician (example)</v>
      </c>
      <c r="L8" s="61" t="e">
        <f>HLOOKUP('Contract Year 8 (Opt 1) -Detail'!L7,'Labor Categories_W_PRICES'!$B$4:$AJ$18,2,FALSE)</f>
        <v>#N/A</v>
      </c>
      <c r="M8" s="61" t="e">
        <f>HLOOKUP('Contract Year 8 (Opt 1) -Detail'!M7,'Labor Categories_W_PRICES'!$B$4:$AJ$18,2,FALSE)</f>
        <v>#N/A</v>
      </c>
      <c r="N8" s="61" t="e">
        <f>HLOOKUP('Contract Year 8 (Opt 1) -Detail'!N7,'Labor Categories_W_PRICES'!$B$4:$AJ$18,2,FALSE)</f>
        <v>#N/A</v>
      </c>
      <c r="O8" s="61" t="e">
        <f>HLOOKUP('Contract Year 8 (Opt 1) -Detail'!O7,'Labor Categories_W_PRICES'!$B$4:$AJ$18,2,FALSE)</f>
        <v>#N/A</v>
      </c>
      <c r="P8" s="61" t="e">
        <f>HLOOKUP('Contract Year 8 (Opt 1) -Detail'!P7,'Labor Categories_W_PRICES'!$B$4:$AJ$18,2,FALSE)</f>
        <v>#N/A</v>
      </c>
      <c r="Q8" s="61" t="e">
        <f>HLOOKUP('Contract Year 8 (Opt 1) -Detail'!Q7,'Labor Categories_W_PRICES'!$B$4:$AJ$18,2,FALSE)</f>
        <v>#N/A</v>
      </c>
      <c r="R8" s="61" t="e">
        <f>HLOOKUP('Contract Year 8 (Opt 1) -Detail'!R7,'Labor Categories_W_PRICES'!$B$4:$AJ$18,2,FALSE)</f>
        <v>#N/A</v>
      </c>
      <c r="S8" s="61" t="e">
        <f>HLOOKUP('Contract Year 8 (Opt 1) -Detail'!S7,'Labor Categories_W_PRICES'!$B$4:$AJ$18,2,FALSE)</f>
        <v>#N/A</v>
      </c>
      <c r="T8" s="61" t="e">
        <f>HLOOKUP('Contract Year 8 (Opt 1) -Detail'!T7,'Labor Categories_W_PRICES'!$B$4:$AJ$18,2,FALSE)</f>
        <v>#N/A</v>
      </c>
    </row>
    <row r="9" spans="1:20" ht="69" customHeight="1" thickTop="1" thickBot="1" x14ac:dyDescent="0.3">
      <c r="A9" s="121"/>
      <c r="B9" s="103"/>
      <c r="C9" s="145"/>
      <c r="D9" s="110"/>
      <c r="E9" s="97"/>
      <c r="F9" s="133"/>
      <c r="G9" s="140"/>
      <c r="H9" s="139"/>
      <c r="I9" s="85">
        <f t="shared" ref="I9" si="1">SUM(K9:T9)</f>
        <v>0</v>
      </c>
      <c r="J9" s="62" t="s">
        <v>55</v>
      </c>
      <c r="K9" s="71">
        <v>0</v>
      </c>
      <c r="L9" s="71" t="s">
        <v>56</v>
      </c>
      <c r="M9" s="71" t="s">
        <v>56</v>
      </c>
      <c r="N9" s="71" t="s">
        <v>56</v>
      </c>
      <c r="O9" s="71" t="s">
        <v>56</v>
      </c>
      <c r="P9" s="71" t="s">
        <v>56</v>
      </c>
      <c r="Q9" s="71" t="s">
        <v>56</v>
      </c>
      <c r="R9" s="71" t="s">
        <v>56</v>
      </c>
      <c r="S9" s="71" t="s">
        <v>56</v>
      </c>
      <c r="T9" s="71" t="s">
        <v>56</v>
      </c>
    </row>
    <row r="10" spans="1:20" ht="69" customHeight="1" thickTop="1" thickBot="1" x14ac:dyDescent="0.3">
      <c r="A10" s="119" t="s">
        <v>146</v>
      </c>
      <c r="B10" s="101" t="s">
        <v>118</v>
      </c>
      <c r="C10" s="104" t="s">
        <v>220</v>
      </c>
      <c r="D10" s="108" t="s">
        <v>130</v>
      </c>
      <c r="E10" s="122" t="s">
        <v>119</v>
      </c>
      <c r="F10" s="111" t="s">
        <v>161</v>
      </c>
      <c r="G10" s="89" t="s">
        <v>162</v>
      </c>
      <c r="H10" s="78">
        <v>0</v>
      </c>
      <c r="I10" s="92">
        <f t="shared" ref="I10" si="2">SUM(K12:T12)</f>
        <v>0</v>
      </c>
      <c r="J10" s="38" t="s">
        <v>18</v>
      </c>
      <c r="K10" s="63" t="s">
        <v>6</v>
      </c>
      <c r="L10" s="63" t="s">
        <v>54</v>
      </c>
      <c r="M10" s="63" t="s">
        <v>54</v>
      </c>
      <c r="N10" s="63" t="s">
        <v>54</v>
      </c>
      <c r="O10" s="63" t="s">
        <v>54</v>
      </c>
      <c r="P10" s="63" t="s">
        <v>54</v>
      </c>
      <c r="Q10" s="63" t="s">
        <v>54</v>
      </c>
      <c r="R10" s="63" t="s">
        <v>54</v>
      </c>
      <c r="S10" s="63" t="s">
        <v>54</v>
      </c>
      <c r="T10" s="63" t="s">
        <v>54</v>
      </c>
    </row>
    <row r="11" spans="1:20" ht="69" customHeight="1" thickTop="1" thickBot="1" x14ac:dyDescent="0.3">
      <c r="A11" s="120"/>
      <c r="B11" s="102"/>
      <c r="C11" s="104"/>
      <c r="D11" s="109"/>
      <c r="E11" s="123"/>
      <c r="F11" s="112"/>
      <c r="G11" s="90"/>
      <c r="H11" s="79"/>
      <c r="I11" s="93"/>
      <c r="J11" s="38" t="s">
        <v>49</v>
      </c>
      <c r="K11" s="40" t="str">
        <f>HLOOKUP('Contract Year 8 (Opt 1) -Detail'!K10,'Labor Categories_W_PRICES'!$B$4:$AJ$18,2,FALSE)</f>
        <v>Junior Technician (example)</v>
      </c>
      <c r="L11" s="40" t="e">
        <f>HLOOKUP('Contract Year 8 (Opt 1) -Detail'!L10,'Labor Categories_W_PRICES'!$B$4:$AJ$18,2,FALSE)</f>
        <v>#N/A</v>
      </c>
      <c r="M11" s="40" t="e">
        <f>HLOOKUP('Contract Year 8 (Opt 1) -Detail'!M10,'Labor Categories_W_PRICES'!$B$4:$AJ$18,2,FALSE)</f>
        <v>#N/A</v>
      </c>
      <c r="N11" s="40" t="e">
        <f>HLOOKUP('Contract Year 8 (Opt 1) -Detail'!N10,'Labor Categories_W_PRICES'!$B$4:$AJ$18,2,FALSE)</f>
        <v>#N/A</v>
      </c>
      <c r="O11" s="40" t="e">
        <f>HLOOKUP('Contract Year 8 (Opt 1) -Detail'!O10,'Labor Categories_W_PRICES'!$B$4:$AJ$18,2,FALSE)</f>
        <v>#N/A</v>
      </c>
      <c r="P11" s="40" t="e">
        <f>HLOOKUP('Contract Year 8 (Opt 1) -Detail'!P10,'Labor Categories_W_PRICES'!$B$4:$AJ$18,2,FALSE)</f>
        <v>#N/A</v>
      </c>
      <c r="Q11" s="40" t="e">
        <f>HLOOKUP('Contract Year 8 (Opt 1) -Detail'!Q10,'Labor Categories_W_PRICES'!$B$4:$AJ$18,2,FALSE)</f>
        <v>#N/A</v>
      </c>
      <c r="R11" s="40" t="e">
        <f>HLOOKUP('Contract Year 8 (Opt 1) -Detail'!R10,'Labor Categories_W_PRICES'!$B$4:$AJ$18,2,FALSE)</f>
        <v>#N/A</v>
      </c>
      <c r="S11" s="40" t="e">
        <f>HLOOKUP('Contract Year 8 (Opt 1) -Detail'!S10,'Labor Categories_W_PRICES'!$B$4:$AJ$18,2,FALSE)</f>
        <v>#N/A</v>
      </c>
      <c r="T11" s="40" t="e">
        <f>HLOOKUP('Contract Year 8 (Opt 1) -Detail'!T10,'Labor Categories_W_PRICES'!$B$4:$AJ$18,2,FALSE)</f>
        <v>#N/A</v>
      </c>
    </row>
    <row r="12" spans="1:20" ht="69" customHeight="1" thickTop="1" thickBot="1" x14ac:dyDescent="0.3">
      <c r="A12" s="121"/>
      <c r="B12" s="103"/>
      <c r="C12" s="104"/>
      <c r="D12" s="110"/>
      <c r="E12" s="124"/>
      <c r="F12" s="113"/>
      <c r="G12" s="91"/>
      <c r="H12" s="79"/>
      <c r="I12" s="94">
        <f t="shared" ref="I12" si="3">SUM(K12:T12)</f>
        <v>0</v>
      </c>
      <c r="J12" s="41" t="s">
        <v>55</v>
      </c>
      <c r="K12" s="63">
        <v>0</v>
      </c>
      <c r="L12" s="42" t="s">
        <v>132</v>
      </c>
      <c r="M12" s="42" t="s">
        <v>132</v>
      </c>
      <c r="N12" s="42" t="s">
        <v>132</v>
      </c>
      <c r="O12" s="42" t="s">
        <v>132</v>
      </c>
      <c r="P12" s="42" t="s">
        <v>132</v>
      </c>
      <c r="Q12" s="42" t="s">
        <v>132</v>
      </c>
      <c r="R12" s="42" t="s">
        <v>132</v>
      </c>
      <c r="S12" s="42" t="s">
        <v>132</v>
      </c>
      <c r="T12" s="42" t="s">
        <v>132</v>
      </c>
    </row>
    <row r="13" spans="1:20" ht="69" customHeight="1" thickTop="1" thickBot="1" x14ac:dyDescent="0.3">
      <c r="A13" s="119" t="s">
        <v>186</v>
      </c>
      <c r="B13" s="101" t="s">
        <v>217</v>
      </c>
      <c r="C13" s="104" t="s">
        <v>221</v>
      </c>
      <c r="D13" s="108" t="s">
        <v>130</v>
      </c>
      <c r="E13" s="95" t="s">
        <v>119</v>
      </c>
      <c r="F13" s="99">
        <v>1</v>
      </c>
      <c r="G13" s="78">
        <v>0</v>
      </c>
      <c r="H13" s="80">
        <f t="shared" ref="H13:H22" si="4">F13*G13</f>
        <v>0</v>
      </c>
      <c r="I13" s="86">
        <f t="shared" ref="I13" si="5">SUM(K15:T15)</f>
        <v>0</v>
      </c>
      <c r="J13" s="38" t="s">
        <v>18</v>
      </c>
      <c r="K13" s="72" t="s">
        <v>6</v>
      </c>
      <c r="L13" s="72" t="s">
        <v>54</v>
      </c>
      <c r="M13" s="72" t="s">
        <v>54</v>
      </c>
      <c r="N13" s="72" t="s">
        <v>54</v>
      </c>
      <c r="O13" s="72" t="s">
        <v>54</v>
      </c>
      <c r="P13" s="72" t="s">
        <v>54</v>
      </c>
      <c r="Q13" s="72" t="s">
        <v>54</v>
      </c>
      <c r="R13" s="72" t="s">
        <v>54</v>
      </c>
      <c r="S13" s="72" t="s">
        <v>54</v>
      </c>
      <c r="T13" s="72" t="s">
        <v>54</v>
      </c>
    </row>
    <row r="14" spans="1:20" ht="69" customHeight="1" thickTop="1" thickBot="1" x14ac:dyDescent="0.3">
      <c r="A14" s="120"/>
      <c r="B14" s="102"/>
      <c r="C14" s="104"/>
      <c r="D14" s="109"/>
      <c r="E14" s="96"/>
      <c r="F14" s="99"/>
      <c r="G14" s="79"/>
      <c r="H14" s="81"/>
      <c r="I14" s="87"/>
      <c r="J14" s="38" t="s">
        <v>49</v>
      </c>
      <c r="K14" s="40" t="str">
        <f>HLOOKUP('Contract Year 8 (Opt 1) -Detail'!K13,'Labor Categories_W_PRICES'!$B$4:$AJ$18,2,FALSE)</f>
        <v>Junior Technician (example)</v>
      </c>
      <c r="L14" s="40" t="e">
        <f>HLOOKUP('Contract Year 8 (Opt 1) -Detail'!L13,'Labor Categories_W_PRICES'!$B$4:$AJ$18,2,FALSE)</f>
        <v>#N/A</v>
      </c>
      <c r="M14" s="40" t="e">
        <f>HLOOKUP('Contract Year 8 (Opt 1) -Detail'!M13,'Labor Categories_W_PRICES'!$B$4:$AJ$18,2,FALSE)</f>
        <v>#N/A</v>
      </c>
      <c r="N14" s="40" t="e">
        <f>HLOOKUP('Contract Year 8 (Opt 1) -Detail'!N13,'Labor Categories_W_PRICES'!$B$4:$AJ$18,2,FALSE)</f>
        <v>#N/A</v>
      </c>
      <c r="O14" s="40" t="e">
        <f>HLOOKUP('Contract Year 8 (Opt 1) -Detail'!O13,'Labor Categories_W_PRICES'!$B$4:$AJ$18,2,FALSE)</f>
        <v>#N/A</v>
      </c>
      <c r="P14" s="40" t="e">
        <f>HLOOKUP('Contract Year 8 (Opt 1) -Detail'!P13,'Labor Categories_W_PRICES'!$B$4:$AJ$18,2,FALSE)</f>
        <v>#N/A</v>
      </c>
      <c r="Q14" s="40" t="e">
        <f>HLOOKUP('Contract Year 8 (Opt 1) -Detail'!Q13,'Labor Categories_W_PRICES'!$B$4:$AJ$18,2,FALSE)</f>
        <v>#N/A</v>
      </c>
      <c r="R14" s="40" t="e">
        <f>HLOOKUP('Contract Year 8 (Opt 1) -Detail'!R13,'Labor Categories_W_PRICES'!$B$4:$AJ$18,2,FALSE)</f>
        <v>#N/A</v>
      </c>
      <c r="S14" s="40" t="e">
        <f>HLOOKUP('Contract Year 8 (Opt 1) -Detail'!S13,'Labor Categories_W_PRICES'!$B$4:$AJ$18,2,FALSE)</f>
        <v>#N/A</v>
      </c>
      <c r="T14" s="40" t="e">
        <f>HLOOKUP('Contract Year 8 (Opt 1) -Detail'!T13,'Labor Categories_W_PRICES'!$B$4:$AJ$18,2,FALSE)</f>
        <v>#N/A</v>
      </c>
    </row>
    <row r="15" spans="1:20" ht="69" customHeight="1" thickTop="1" thickBot="1" x14ac:dyDescent="0.3">
      <c r="A15" s="121"/>
      <c r="B15" s="103"/>
      <c r="C15" s="104"/>
      <c r="D15" s="110"/>
      <c r="E15" s="97"/>
      <c r="F15" s="100"/>
      <c r="G15" s="79"/>
      <c r="H15" s="82"/>
      <c r="I15" s="88">
        <f t="shared" ref="I15" si="6">SUM(K15:T15)</f>
        <v>0</v>
      </c>
      <c r="J15" s="41" t="s">
        <v>55</v>
      </c>
      <c r="K15" s="72">
        <v>0</v>
      </c>
      <c r="L15" s="42" t="s">
        <v>132</v>
      </c>
      <c r="M15" s="42" t="s">
        <v>132</v>
      </c>
      <c r="N15" s="42" t="s">
        <v>132</v>
      </c>
      <c r="O15" s="42" t="s">
        <v>132</v>
      </c>
      <c r="P15" s="42" t="s">
        <v>132</v>
      </c>
      <c r="Q15" s="42" t="s">
        <v>132</v>
      </c>
      <c r="R15" s="42" t="s">
        <v>132</v>
      </c>
      <c r="S15" s="42" t="s">
        <v>132</v>
      </c>
      <c r="T15" s="42" t="s">
        <v>132</v>
      </c>
    </row>
    <row r="16" spans="1:20" ht="69" customHeight="1" thickTop="1" thickBot="1" x14ac:dyDescent="0.3">
      <c r="A16" s="119" t="s">
        <v>99</v>
      </c>
      <c r="B16" s="101" t="s">
        <v>121</v>
      </c>
      <c r="C16" s="125" t="s">
        <v>160</v>
      </c>
      <c r="D16" s="108" t="s">
        <v>130</v>
      </c>
      <c r="E16" s="95" t="s">
        <v>119</v>
      </c>
      <c r="F16" s="98">
        <v>1</v>
      </c>
      <c r="G16" s="78">
        <v>0</v>
      </c>
      <c r="H16" s="80">
        <f>F16*G16</f>
        <v>0</v>
      </c>
      <c r="I16" s="92">
        <f t="shared" ref="I16" si="7">SUM(K18:T18)</f>
        <v>0</v>
      </c>
      <c r="J16" s="38" t="s">
        <v>18</v>
      </c>
      <c r="K16" s="63" t="s">
        <v>6</v>
      </c>
      <c r="L16" s="63" t="s">
        <v>54</v>
      </c>
      <c r="M16" s="63" t="s">
        <v>54</v>
      </c>
      <c r="N16" s="63" t="s">
        <v>54</v>
      </c>
      <c r="O16" s="63" t="s">
        <v>54</v>
      </c>
      <c r="P16" s="63" t="s">
        <v>54</v>
      </c>
      <c r="Q16" s="63" t="s">
        <v>54</v>
      </c>
      <c r="R16" s="63" t="s">
        <v>54</v>
      </c>
      <c r="S16" s="63" t="s">
        <v>54</v>
      </c>
      <c r="T16" s="63" t="s">
        <v>54</v>
      </c>
    </row>
    <row r="17" spans="1:20" ht="69" customHeight="1" thickTop="1" thickBot="1" x14ac:dyDescent="0.3">
      <c r="A17" s="120"/>
      <c r="B17" s="102"/>
      <c r="C17" s="125"/>
      <c r="D17" s="109"/>
      <c r="E17" s="96"/>
      <c r="F17" s="99"/>
      <c r="G17" s="79"/>
      <c r="H17" s="81"/>
      <c r="I17" s="93"/>
      <c r="J17" s="38" t="s">
        <v>49</v>
      </c>
      <c r="K17" s="40" t="str">
        <f>HLOOKUP('Contract Year 8 (Opt 1) -Detail'!K16,'Labor Categories_W_PRICES'!$B$4:$AJ$18,2,FALSE)</f>
        <v>Junior Technician (example)</v>
      </c>
      <c r="L17" s="40" t="e">
        <f>HLOOKUP('Contract Year 8 (Opt 1) -Detail'!L16,'Labor Categories_W_PRICES'!$B$4:$AJ$18,2,FALSE)</f>
        <v>#N/A</v>
      </c>
      <c r="M17" s="40" t="e">
        <f>HLOOKUP('Contract Year 8 (Opt 1) -Detail'!M16,'Labor Categories_W_PRICES'!$B$4:$AJ$18,2,FALSE)</f>
        <v>#N/A</v>
      </c>
      <c r="N17" s="40" t="e">
        <f>HLOOKUP('Contract Year 8 (Opt 1) -Detail'!N16,'Labor Categories_W_PRICES'!$B$4:$AJ$18,2,FALSE)</f>
        <v>#N/A</v>
      </c>
      <c r="O17" s="40" t="e">
        <f>HLOOKUP('Contract Year 8 (Opt 1) -Detail'!O16,'Labor Categories_W_PRICES'!$B$4:$AJ$18,2,FALSE)</f>
        <v>#N/A</v>
      </c>
      <c r="P17" s="40" t="e">
        <f>HLOOKUP('Contract Year 8 (Opt 1) -Detail'!P16,'Labor Categories_W_PRICES'!$B$4:$AJ$18,2,FALSE)</f>
        <v>#N/A</v>
      </c>
      <c r="Q17" s="40" t="e">
        <f>HLOOKUP('Contract Year 8 (Opt 1) -Detail'!Q16,'Labor Categories_W_PRICES'!$B$4:$AJ$18,2,FALSE)</f>
        <v>#N/A</v>
      </c>
      <c r="R17" s="40" t="e">
        <f>HLOOKUP('Contract Year 8 (Opt 1) -Detail'!R16,'Labor Categories_W_PRICES'!$B$4:$AJ$18,2,FALSE)</f>
        <v>#N/A</v>
      </c>
      <c r="S17" s="40" t="e">
        <f>HLOOKUP('Contract Year 8 (Opt 1) -Detail'!S16,'Labor Categories_W_PRICES'!$B$4:$AJ$18,2,FALSE)</f>
        <v>#N/A</v>
      </c>
      <c r="T17" s="40" t="e">
        <f>HLOOKUP('Contract Year 8 (Opt 1) -Detail'!T16,'Labor Categories_W_PRICES'!$B$4:$AJ$18,2,FALSE)</f>
        <v>#N/A</v>
      </c>
    </row>
    <row r="18" spans="1:20" ht="69" customHeight="1" thickTop="1" thickBot="1" x14ac:dyDescent="0.3">
      <c r="A18" s="121"/>
      <c r="B18" s="103"/>
      <c r="C18" s="125" t="s">
        <v>130</v>
      </c>
      <c r="D18" s="110"/>
      <c r="E18" s="97"/>
      <c r="F18" s="100"/>
      <c r="G18" s="79"/>
      <c r="H18" s="82"/>
      <c r="I18" s="94">
        <f t="shared" ref="I18" si="8">SUM(K18:T18)</f>
        <v>0</v>
      </c>
      <c r="J18" s="41" t="s">
        <v>55</v>
      </c>
      <c r="K18" s="63">
        <v>0</v>
      </c>
      <c r="L18" s="42" t="s">
        <v>132</v>
      </c>
      <c r="M18" s="42" t="s">
        <v>132</v>
      </c>
      <c r="N18" s="42" t="s">
        <v>132</v>
      </c>
      <c r="O18" s="42" t="s">
        <v>132</v>
      </c>
      <c r="P18" s="42" t="s">
        <v>132</v>
      </c>
      <c r="Q18" s="42" t="s">
        <v>132</v>
      </c>
      <c r="R18" s="42" t="s">
        <v>132</v>
      </c>
      <c r="S18" s="42" t="s">
        <v>132</v>
      </c>
      <c r="T18" s="42" t="s">
        <v>132</v>
      </c>
    </row>
    <row r="19" spans="1:20" ht="69" customHeight="1" thickTop="1" thickBot="1" x14ac:dyDescent="0.3">
      <c r="A19" s="119" t="s">
        <v>100</v>
      </c>
      <c r="B19" s="101" t="s">
        <v>120</v>
      </c>
      <c r="C19" s="125" t="s">
        <v>219</v>
      </c>
      <c r="D19" s="108" t="s">
        <v>130</v>
      </c>
      <c r="E19" s="95" t="s">
        <v>119</v>
      </c>
      <c r="F19" s="98">
        <v>1</v>
      </c>
      <c r="G19" s="78">
        <v>0</v>
      </c>
      <c r="H19" s="80">
        <f>F19*G19</f>
        <v>0</v>
      </c>
      <c r="I19" s="92">
        <f t="shared" ref="I19" si="9">SUM(K21:T21)</f>
        <v>0</v>
      </c>
      <c r="J19" s="38" t="s">
        <v>18</v>
      </c>
      <c r="K19" s="63" t="s">
        <v>6</v>
      </c>
      <c r="L19" s="63" t="s">
        <v>54</v>
      </c>
      <c r="M19" s="63" t="s">
        <v>54</v>
      </c>
      <c r="N19" s="63" t="s">
        <v>54</v>
      </c>
      <c r="O19" s="63" t="s">
        <v>54</v>
      </c>
      <c r="P19" s="63" t="s">
        <v>54</v>
      </c>
      <c r="Q19" s="63" t="s">
        <v>54</v>
      </c>
      <c r="R19" s="63" t="s">
        <v>54</v>
      </c>
      <c r="S19" s="63" t="s">
        <v>54</v>
      </c>
      <c r="T19" s="63" t="s">
        <v>54</v>
      </c>
    </row>
    <row r="20" spans="1:20" ht="69" customHeight="1" thickTop="1" thickBot="1" x14ac:dyDescent="0.3">
      <c r="A20" s="120"/>
      <c r="B20" s="102"/>
      <c r="C20" s="125"/>
      <c r="D20" s="109"/>
      <c r="E20" s="96"/>
      <c r="F20" s="99"/>
      <c r="G20" s="79"/>
      <c r="H20" s="81"/>
      <c r="I20" s="93"/>
      <c r="J20" s="38" t="s">
        <v>49</v>
      </c>
      <c r="K20" s="40" t="str">
        <f>HLOOKUP('Contract Year 8 (Opt 1) -Detail'!K19,'Labor Categories_W_PRICES'!$B$4:$AJ$18,2,FALSE)</f>
        <v>Junior Technician (example)</v>
      </c>
      <c r="L20" s="40" t="e">
        <f>HLOOKUP('Contract Year 8 (Opt 1) -Detail'!L19,'Labor Categories_W_PRICES'!$B$4:$AJ$18,2,FALSE)</f>
        <v>#N/A</v>
      </c>
      <c r="M20" s="40" t="e">
        <f>HLOOKUP('Contract Year 8 (Opt 1) -Detail'!M19,'Labor Categories_W_PRICES'!$B$4:$AJ$18,2,FALSE)</f>
        <v>#N/A</v>
      </c>
      <c r="N20" s="40" t="e">
        <f>HLOOKUP('Contract Year 8 (Opt 1) -Detail'!N19,'Labor Categories_W_PRICES'!$B$4:$AJ$18,2,FALSE)</f>
        <v>#N/A</v>
      </c>
      <c r="O20" s="40" t="e">
        <f>HLOOKUP('Contract Year 8 (Opt 1) -Detail'!O19,'Labor Categories_W_PRICES'!$B$4:$AJ$18,2,FALSE)</f>
        <v>#N/A</v>
      </c>
      <c r="P20" s="40" t="e">
        <f>HLOOKUP('Contract Year 8 (Opt 1) -Detail'!P19,'Labor Categories_W_PRICES'!$B$4:$AJ$18,2,FALSE)</f>
        <v>#N/A</v>
      </c>
      <c r="Q20" s="40" t="e">
        <f>HLOOKUP('Contract Year 8 (Opt 1) -Detail'!Q19,'Labor Categories_W_PRICES'!$B$4:$AJ$18,2,FALSE)</f>
        <v>#N/A</v>
      </c>
      <c r="R20" s="40" t="e">
        <f>HLOOKUP('Contract Year 8 (Opt 1) -Detail'!R19,'Labor Categories_W_PRICES'!$B$4:$AJ$18,2,FALSE)</f>
        <v>#N/A</v>
      </c>
      <c r="S20" s="40" t="e">
        <f>HLOOKUP('Contract Year 8 (Opt 1) -Detail'!S19,'Labor Categories_W_PRICES'!$B$4:$AJ$18,2,FALSE)</f>
        <v>#N/A</v>
      </c>
      <c r="T20" s="40" t="e">
        <f>HLOOKUP('Contract Year 8 (Opt 1) -Detail'!T19,'Labor Categories_W_PRICES'!$B$4:$AJ$18,2,FALSE)</f>
        <v>#N/A</v>
      </c>
    </row>
    <row r="21" spans="1:20" ht="69" customHeight="1" thickTop="1" thickBot="1" x14ac:dyDescent="0.3">
      <c r="A21" s="121"/>
      <c r="B21" s="103"/>
      <c r="C21" s="125"/>
      <c r="D21" s="110" t="s">
        <v>130</v>
      </c>
      <c r="E21" s="97"/>
      <c r="F21" s="100"/>
      <c r="G21" s="79"/>
      <c r="H21" s="82"/>
      <c r="I21" s="94">
        <f t="shared" ref="I21" si="10">SUM(K21:T21)</f>
        <v>0</v>
      </c>
      <c r="J21" s="41" t="s">
        <v>55</v>
      </c>
      <c r="K21" s="63">
        <v>0</v>
      </c>
      <c r="L21" s="42" t="s">
        <v>132</v>
      </c>
      <c r="M21" s="42" t="s">
        <v>132</v>
      </c>
      <c r="N21" s="42" t="s">
        <v>132</v>
      </c>
      <c r="O21" s="42" t="s">
        <v>132</v>
      </c>
      <c r="P21" s="42" t="s">
        <v>132</v>
      </c>
      <c r="Q21" s="42" t="s">
        <v>132</v>
      </c>
      <c r="R21" s="42" t="s">
        <v>132</v>
      </c>
      <c r="S21" s="42" t="s">
        <v>132</v>
      </c>
      <c r="T21" s="42" t="s">
        <v>132</v>
      </c>
    </row>
    <row r="22" spans="1:20" ht="69" customHeight="1" thickTop="1" thickBot="1" x14ac:dyDescent="0.3">
      <c r="A22" s="119" t="s">
        <v>101</v>
      </c>
      <c r="B22" s="101" t="s">
        <v>125</v>
      </c>
      <c r="C22" s="125" t="s">
        <v>163</v>
      </c>
      <c r="D22" s="108" t="s">
        <v>130</v>
      </c>
      <c r="E22" s="129" t="s">
        <v>119</v>
      </c>
      <c r="F22" s="132">
        <v>0</v>
      </c>
      <c r="G22" s="141">
        <v>0</v>
      </c>
      <c r="H22" s="137">
        <f t="shared" si="4"/>
        <v>0</v>
      </c>
      <c r="I22" s="83">
        <f t="shared" ref="I22" si="11">SUM(K24:T24)</f>
        <v>0</v>
      </c>
      <c r="J22" s="62" t="s">
        <v>18</v>
      </c>
      <c r="K22" s="70" t="s">
        <v>6</v>
      </c>
      <c r="L22" s="70" t="s">
        <v>54</v>
      </c>
      <c r="M22" s="70" t="s">
        <v>54</v>
      </c>
      <c r="N22" s="70" t="s">
        <v>54</v>
      </c>
      <c r="O22" s="70" t="s">
        <v>54</v>
      </c>
      <c r="P22" s="70" t="s">
        <v>54</v>
      </c>
      <c r="Q22" s="70" t="s">
        <v>54</v>
      </c>
      <c r="R22" s="70" t="s">
        <v>54</v>
      </c>
      <c r="S22" s="70" t="s">
        <v>54</v>
      </c>
      <c r="T22" s="70" t="s">
        <v>54</v>
      </c>
    </row>
    <row r="23" spans="1:20" ht="69" customHeight="1" thickTop="1" thickBot="1" x14ac:dyDescent="0.3">
      <c r="A23" s="120"/>
      <c r="B23" s="102"/>
      <c r="C23" s="125"/>
      <c r="D23" s="109"/>
      <c r="E23" s="130"/>
      <c r="F23" s="133"/>
      <c r="G23" s="142"/>
      <c r="H23" s="138"/>
      <c r="I23" s="84"/>
      <c r="J23" s="62" t="s">
        <v>49</v>
      </c>
      <c r="K23" s="61" t="str">
        <f>HLOOKUP('Contract Year 8 (Opt 1) -Detail'!K22,'Labor Categories_W_PRICES'!$B$4:$AJ$18,2,FALSE)</f>
        <v>Junior Technician (example)</v>
      </c>
      <c r="L23" s="61" t="e">
        <f>HLOOKUP('Contract Year 8 (Opt 1) -Detail'!L22,'Labor Categories_W_PRICES'!$B$4:$AJ$18,2,FALSE)</f>
        <v>#N/A</v>
      </c>
      <c r="M23" s="61" t="e">
        <f>HLOOKUP('Contract Year 8 (Opt 1) -Detail'!M22,'Labor Categories_W_PRICES'!$B$4:$AJ$18,2,FALSE)</f>
        <v>#N/A</v>
      </c>
      <c r="N23" s="61" t="e">
        <f>HLOOKUP('Contract Year 8 (Opt 1) -Detail'!N22,'Labor Categories_W_PRICES'!$B$4:$AJ$18,2,FALSE)</f>
        <v>#N/A</v>
      </c>
      <c r="O23" s="61" t="e">
        <f>HLOOKUP('Contract Year 8 (Opt 1) -Detail'!O22,'Labor Categories_W_PRICES'!$B$4:$AJ$18,2,FALSE)</f>
        <v>#N/A</v>
      </c>
      <c r="P23" s="61" t="e">
        <f>HLOOKUP('Contract Year 8 (Opt 1) -Detail'!P22,'Labor Categories_W_PRICES'!$B$4:$AJ$18,2,FALSE)</f>
        <v>#N/A</v>
      </c>
      <c r="Q23" s="61" t="e">
        <f>HLOOKUP('Contract Year 8 (Opt 1) -Detail'!Q22,'Labor Categories_W_PRICES'!$B$4:$AJ$18,2,FALSE)</f>
        <v>#N/A</v>
      </c>
      <c r="R23" s="61" t="e">
        <f>HLOOKUP('Contract Year 8 (Opt 1) -Detail'!R22,'Labor Categories_W_PRICES'!$B$4:$AJ$18,2,FALSE)</f>
        <v>#N/A</v>
      </c>
      <c r="S23" s="61" t="e">
        <f>HLOOKUP('Contract Year 8 (Opt 1) -Detail'!S22,'Labor Categories_W_PRICES'!$B$4:$AJ$18,2,FALSE)</f>
        <v>#N/A</v>
      </c>
      <c r="T23" s="61" t="e">
        <f>HLOOKUP('Contract Year 8 (Opt 1) -Detail'!T22,'Labor Categories_W_PRICES'!$B$4:$AJ$18,2,FALSE)</f>
        <v>#N/A</v>
      </c>
    </row>
    <row r="24" spans="1:20" ht="69" customHeight="1" thickTop="1" thickBot="1" x14ac:dyDescent="0.3">
      <c r="A24" s="121"/>
      <c r="B24" s="103"/>
      <c r="C24" s="125"/>
      <c r="D24" s="110"/>
      <c r="E24" s="131"/>
      <c r="F24" s="133"/>
      <c r="G24" s="142"/>
      <c r="H24" s="139"/>
      <c r="I24" s="85">
        <f t="shared" ref="I24" si="12">SUM(K24:T24)</f>
        <v>0</v>
      </c>
      <c r="J24" s="62" t="s">
        <v>55</v>
      </c>
      <c r="K24" s="71">
        <v>0</v>
      </c>
      <c r="L24" s="71" t="s">
        <v>56</v>
      </c>
      <c r="M24" s="71" t="s">
        <v>56</v>
      </c>
      <c r="N24" s="71" t="s">
        <v>56</v>
      </c>
      <c r="O24" s="71" t="s">
        <v>56</v>
      </c>
      <c r="P24" s="71" t="s">
        <v>56</v>
      </c>
      <c r="Q24" s="71" t="s">
        <v>56</v>
      </c>
      <c r="R24" s="71" t="s">
        <v>56</v>
      </c>
      <c r="S24" s="71" t="s">
        <v>56</v>
      </c>
      <c r="T24" s="71" t="s">
        <v>56</v>
      </c>
    </row>
    <row r="25" spans="1:20" ht="69" customHeight="1" thickTop="1" thickBot="1" x14ac:dyDescent="0.3">
      <c r="A25" s="119" t="s">
        <v>187</v>
      </c>
      <c r="B25" s="101" t="s">
        <v>122</v>
      </c>
      <c r="C25" s="125" t="s">
        <v>238</v>
      </c>
      <c r="D25" s="108" t="s">
        <v>130</v>
      </c>
      <c r="E25" s="126" t="s">
        <v>119</v>
      </c>
      <c r="F25" s="111" t="s">
        <v>161</v>
      </c>
      <c r="G25" s="89" t="s">
        <v>162</v>
      </c>
      <c r="H25" s="78">
        <v>0</v>
      </c>
      <c r="I25" s="80">
        <v>0</v>
      </c>
      <c r="J25" s="38" t="s">
        <v>18</v>
      </c>
      <c r="K25" s="63" t="s">
        <v>6</v>
      </c>
      <c r="L25" s="63" t="s">
        <v>54</v>
      </c>
      <c r="M25" s="63" t="s">
        <v>54</v>
      </c>
      <c r="N25" s="63" t="s">
        <v>54</v>
      </c>
      <c r="O25" s="63" t="s">
        <v>54</v>
      </c>
      <c r="P25" s="63" t="s">
        <v>54</v>
      </c>
      <c r="Q25" s="63" t="s">
        <v>54</v>
      </c>
      <c r="R25" s="63" t="s">
        <v>54</v>
      </c>
      <c r="S25" s="63" t="s">
        <v>54</v>
      </c>
      <c r="T25" s="63" t="s">
        <v>54</v>
      </c>
    </row>
    <row r="26" spans="1:20" ht="69" customHeight="1" thickTop="1" thickBot="1" x14ac:dyDescent="0.3">
      <c r="A26" s="120"/>
      <c r="B26" s="102"/>
      <c r="C26" s="125"/>
      <c r="D26" s="109"/>
      <c r="E26" s="127"/>
      <c r="F26" s="112"/>
      <c r="G26" s="90"/>
      <c r="H26" s="79"/>
      <c r="I26" s="81"/>
      <c r="J26" s="38" t="s">
        <v>49</v>
      </c>
      <c r="K26" s="40" t="str">
        <f>HLOOKUP('Contract Year 8 (Opt 1) -Detail'!K25,'Labor Categories_W_PRICES'!$B$4:$AJ$18,2,FALSE)</f>
        <v>Junior Technician (example)</v>
      </c>
      <c r="L26" s="40" t="e">
        <f>HLOOKUP('Contract Year 8 (Opt 1) -Detail'!L25,'Labor Categories_W_PRICES'!$B$4:$AJ$18,2,FALSE)</f>
        <v>#N/A</v>
      </c>
      <c r="M26" s="40" t="e">
        <f>HLOOKUP('Contract Year 8 (Opt 1) -Detail'!M25,'Labor Categories_W_PRICES'!$B$4:$AJ$18,2,FALSE)</f>
        <v>#N/A</v>
      </c>
      <c r="N26" s="40" t="e">
        <f>HLOOKUP('Contract Year 8 (Opt 1) -Detail'!N25,'Labor Categories_W_PRICES'!$B$4:$AJ$18,2,FALSE)</f>
        <v>#N/A</v>
      </c>
      <c r="O26" s="40" t="e">
        <f>HLOOKUP('Contract Year 8 (Opt 1) -Detail'!O25,'Labor Categories_W_PRICES'!$B$4:$AJ$18,2,FALSE)</f>
        <v>#N/A</v>
      </c>
      <c r="P26" s="40" t="e">
        <f>HLOOKUP('Contract Year 8 (Opt 1) -Detail'!P25,'Labor Categories_W_PRICES'!$B$4:$AJ$18,2,FALSE)</f>
        <v>#N/A</v>
      </c>
      <c r="Q26" s="40" t="e">
        <f>HLOOKUP('Contract Year 8 (Opt 1) -Detail'!Q25,'Labor Categories_W_PRICES'!$B$4:$AJ$18,2,FALSE)</f>
        <v>#N/A</v>
      </c>
      <c r="R26" s="40" t="e">
        <f>HLOOKUP('Contract Year 8 (Opt 1) -Detail'!R25,'Labor Categories_W_PRICES'!$B$4:$AJ$18,2,FALSE)</f>
        <v>#N/A</v>
      </c>
      <c r="S26" s="40" t="e">
        <f>HLOOKUP('Contract Year 8 (Opt 1) -Detail'!S25,'Labor Categories_W_PRICES'!$B$4:$AJ$18,2,FALSE)</f>
        <v>#N/A</v>
      </c>
      <c r="T26" s="40" t="e">
        <f>HLOOKUP('Contract Year 8 (Opt 1) -Detail'!T25,'Labor Categories_W_PRICES'!$B$4:$AJ$18,2,FALSE)</f>
        <v>#N/A</v>
      </c>
    </row>
    <row r="27" spans="1:20" ht="69" customHeight="1" thickTop="1" thickBot="1" x14ac:dyDescent="0.3">
      <c r="A27" s="121"/>
      <c r="B27" s="103"/>
      <c r="C27" s="125"/>
      <c r="D27" s="110"/>
      <c r="E27" s="128"/>
      <c r="F27" s="113"/>
      <c r="G27" s="91"/>
      <c r="H27" s="79"/>
      <c r="I27" s="82"/>
      <c r="J27" s="41" t="s">
        <v>55</v>
      </c>
      <c r="K27" s="63">
        <v>0</v>
      </c>
      <c r="L27" s="42" t="s">
        <v>132</v>
      </c>
      <c r="M27" s="42" t="s">
        <v>132</v>
      </c>
      <c r="N27" s="42" t="s">
        <v>132</v>
      </c>
      <c r="O27" s="42" t="s">
        <v>132</v>
      </c>
      <c r="P27" s="42" t="s">
        <v>132</v>
      </c>
      <c r="Q27" s="42" t="s">
        <v>132</v>
      </c>
      <c r="R27" s="42" t="s">
        <v>132</v>
      </c>
      <c r="S27" s="42" t="s">
        <v>132</v>
      </c>
      <c r="T27" s="42" t="s">
        <v>132</v>
      </c>
    </row>
    <row r="28" spans="1:20" ht="69" customHeight="1" thickTop="1" thickBot="1" x14ac:dyDescent="0.3">
      <c r="A28" s="119" t="s">
        <v>188</v>
      </c>
      <c r="B28" s="101" t="s">
        <v>123</v>
      </c>
      <c r="C28" s="125" t="s">
        <v>222</v>
      </c>
      <c r="D28" s="108" t="s">
        <v>130</v>
      </c>
      <c r="E28" s="129" t="s">
        <v>119</v>
      </c>
      <c r="F28" s="99">
        <v>1</v>
      </c>
      <c r="G28" s="78">
        <v>0</v>
      </c>
      <c r="H28" s="80">
        <f>F28*G28</f>
        <v>0</v>
      </c>
      <c r="I28" s="86">
        <f t="shared" ref="I28" si="13">SUM(K30:T30)</f>
        <v>0</v>
      </c>
      <c r="J28" s="38" t="s">
        <v>18</v>
      </c>
      <c r="K28" s="73" t="s">
        <v>6</v>
      </c>
      <c r="L28" s="73" t="s">
        <v>54</v>
      </c>
      <c r="M28" s="73" t="s">
        <v>54</v>
      </c>
      <c r="N28" s="73" t="s">
        <v>54</v>
      </c>
      <c r="O28" s="73" t="s">
        <v>54</v>
      </c>
      <c r="P28" s="73" t="s">
        <v>54</v>
      </c>
      <c r="Q28" s="73" t="s">
        <v>54</v>
      </c>
      <c r="R28" s="73" t="s">
        <v>54</v>
      </c>
      <c r="S28" s="73" t="s">
        <v>54</v>
      </c>
      <c r="T28" s="73" t="s">
        <v>54</v>
      </c>
    </row>
    <row r="29" spans="1:20" ht="69" customHeight="1" thickTop="1" thickBot="1" x14ac:dyDescent="0.3">
      <c r="A29" s="120"/>
      <c r="B29" s="102"/>
      <c r="C29" s="125"/>
      <c r="D29" s="109"/>
      <c r="E29" s="130"/>
      <c r="F29" s="99"/>
      <c r="G29" s="79"/>
      <c r="H29" s="81"/>
      <c r="I29" s="87"/>
      <c r="J29" s="38" t="s">
        <v>49</v>
      </c>
      <c r="K29" s="40" t="str">
        <f>HLOOKUP('Contract Year 8 (Opt 1) -Detail'!K28,'Labor Categories_W_PRICES'!$B$4:$AJ$18,2,FALSE)</f>
        <v>Junior Technician (example)</v>
      </c>
      <c r="L29" s="40" t="e">
        <f>HLOOKUP('Contract Year 8 (Opt 1) -Detail'!L28,'Labor Categories_W_PRICES'!$B$4:$AJ$18,2,FALSE)</f>
        <v>#N/A</v>
      </c>
      <c r="M29" s="40" t="e">
        <f>HLOOKUP('Contract Year 8 (Opt 1) -Detail'!M28,'Labor Categories_W_PRICES'!$B$4:$AJ$18,2,FALSE)</f>
        <v>#N/A</v>
      </c>
      <c r="N29" s="40" t="e">
        <f>HLOOKUP('Contract Year 8 (Opt 1) -Detail'!N28,'Labor Categories_W_PRICES'!$B$4:$AJ$18,2,FALSE)</f>
        <v>#N/A</v>
      </c>
      <c r="O29" s="40" t="e">
        <f>HLOOKUP('Contract Year 8 (Opt 1) -Detail'!O28,'Labor Categories_W_PRICES'!$B$4:$AJ$18,2,FALSE)</f>
        <v>#N/A</v>
      </c>
      <c r="P29" s="40" t="e">
        <f>HLOOKUP('Contract Year 8 (Opt 1) -Detail'!P28,'Labor Categories_W_PRICES'!$B$4:$AJ$18,2,FALSE)</f>
        <v>#N/A</v>
      </c>
      <c r="Q29" s="40" t="e">
        <f>HLOOKUP('Contract Year 8 (Opt 1) -Detail'!Q28,'Labor Categories_W_PRICES'!$B$4:$AJ$18,2,FALSE)</f>
        <v>#N/A</v>
      </c>
      <c r="R29" s="40" t="e">
        <f>HLOOKUP('Contract Year 8 (Opt 1) -Detail'!R28,'Labor Categories_W_PRICES'!$B$4:$AJ$18,2,FALSE)</f>
        <v>#N/A</v>
      </c>
      <c r="S29" s="40" t="e">
        <f>HLOOKUP('Contract Year 8 (Opt 1) -Detail'!S28,'Labor Categories_W_PRICES'!$B$4:$AJ$18,2,FALSE)</f>
        <v>#N/A</v>
      </c>
      <c r="T29" s="40" t="e">
        <f>HLOOKUP('Contract Year 8 (Opt 1) -Detail'!T28,'Labor Categories_W_PRICES'!$B$4:$AJ$18,2,FALSE)</f>
        <v>#N/A</v>
      </c>
    </row>
    <row r="30" spans="1:20" ht="69" customHeight="1" thickTop="1" thickBot="1" x14ac:dyDescent="0.3">
      <c r="A30" s="121"/>
      <c r="B30" s="103"/>
      <c r="C30" s="125" t="s">
        <v>130</v>
      </c>
      <c r="D30" s="110"/>
      <c r="E30" s="131"/>
      <c r="F30" s="100"/>
      <c r="G30" s="79"/>
      <c r="H30" s="82"/>
      <c r="I30" s="88">
        <f t="shared" ref="I30" si="14">SUM(K30:T30)</f>
        <v>0</v>
      </c>
      <c r="J30" s="41" t="s">
        <v>55</v>
      </c>
      <c r="K30" s="73">
        <v>0</v>
      </c>
      <c r="L30" s="42" t="s">
        <v>132</v>
      </c>
      <c r="M30" s="42" t="s">
        <v>132</v>
      </c>
      <c r="N30" s="42" t="s">
        <v>132</v>
      </c>
      <c r="O30" s="42" t="s">
        <v>132</v>
      </c>
      <c r="P30" s="42" t="s">
        <v>132</v>
      </c>
      <c r="Q30" s="42" t="s">
        <v>132</v>
      </c>
      <c r="R30" s="42" t="s">
        <v>132</v>
      </c>
      <c r="S30" s="42" t="s">
        <v>132</v>
      </c>
      <c r="T30" s="42" t="s">
        <v>132</v>
      </c>
    </row>
    <row r="31" spans="1:20" ht="18.75" thickBot="1" x14ac:dyDescent="0.3">
      <c r="A31" s="43"/>
      <c r="B31" s="44"/>
      <c r="C31" s="67"/>
      <c r="D31" s="44"/>
      <c r="E31" s="44"/>
      <c r="F31" s="44"/>
      <c r="G31" s="44"/>
      <c r="H31" s="44"/>
      <c r="I31" s="44"/>
      <c r="J31" s="45"/>
      <c r="K31" s="46"/>
      <c r="L31" s="47"/>
      <c r="M31" s="47"/>
      <c r="N31" s="47"/>
      <c r="O31" s="47"/>
      <c r="P31" s="47"/>
      <c r="Q31" s="47"/>
      <c r="R31" s="47"/>
      <c r="S31" s="47"/>
      <c r="T31" s="47"/>
    </row>
    <row r="32" spans="1:20" ht="33" customHeight="1" thickBot="1" x14ac:dyDescent="0.3">
      <c r="A32" s="48" t="s">
        <v>211</v>
      </c>
      <c r="B32" s="49" t="s">
        <v>203</v>
      </c>
      <c r="C32" s="68"/>
      <c r="D32" s="51"/>
      <c r="E32" s="51"/>
      <c r="F32" s="51"/>
      <c r="G32" s="51"/>
      <c r="H32" s="50">
        <f>SUM(H4:H30)</f>
        <v>0</v>
      </c>
      <c r="I32" s="51"/>
      <c r="K32" s="52"/>
      <c r="L32" s="53"/>
      <c r="M32" s="53"/>
      <c r="N32" s="53"/>
      <c r="O32" s="53"/>
      <c r="P32" s="53"/>
      <c r="Q32" s="53"/>
      <c r="R32" s="53"/>
      <c r="S32" s="53"/>
      <c r="T32" s="54"/>
    </row>
  </sheetData>
  <mergeCells count="91">
    <mergeCell ref="I28:I30"/>
    <mergeCell ref="H25:H27"/>
    <mergeCell ref="I25:I27"/>
    <mergeCell ref="A28:A30"/>
    <mergeCell ref="B28:B30"/>
    <mergeCell ref="C28:C30"/>
    <mergeCell ref="D28:D30"/>
    <mergeCell ref="E28:E30"/>
    <mergeCell ref="F28:F30"/>
    <mergeCell ref="G28:G30"/>
    <mergeCell ref="H28:H30"/>
    <mergeCell ref="F25:F27"/>
    <mergeCell ref="G25:G27"/>
    <mergeCell ref="A25:A27"/>
    <mergeCell ref="B25:B27"/>
    <mergeCell ref="C25:C27"/>
    <mergeCell ref="A22:A24"/>
    <mergeCell ref="B22:B24"/>
    <mergeCell ref="C22:C24"/>
    <mergeCell ref="D22:D24"/>
    <mergeCell ref="E22:E24"/>
    <mergeCell ref="D25:D27"/>
    <mergeCell ref="E25:E27"/>
    <mergeCell ref="F19:F21"/>
    <mergeCell ref="G19:G21"/>
    <mergeCell ref="H19:H21"/>
    <mergeCell ref="I19:I21"/>
    <mergeCell ref="G22:G24"/>
    <mergeCell ref="H22:H24"/>
    <mergeCell ref="I22:I24"/>
    <mergeCell ref="F22:F24"/>
    <mergeCell ref="A19:A21"/>
    <mergeCell ref="B19:B21"/>
    <mergeCell ref="C19:C21"/>
    <mergeCell ref="D19:D21"/>
    <mergeCell ref="E19:E21"/>
    <mergeCell ref="I13:I15"/>
    <mergeCell ref="A16:A18"/>
    <mergeCell ref="B16:B18"/>
    <mergeCell ref="C16:C18"/>
    <mergeCell ref="D16:D18"/>
    <mergeCell ref="E16:E18"/>
    <mergeCell ref="F16:F18"/>
    <mergeCell ref="G16:G18"/>
    <mergeCell ref="H16:H18"/>
    <mergeCell ref="I16:I18"/>
    <mergeCell ref="F13:F15"/>
    <mergeCell ref="G13:G15"/>
    <mergeCell ref="A13:A15"/>
    <mergeCell ref="B13:B15"/>
    <mergeCell ref="C13:C15"/>
    <mergeCell ref="D13:D15"/>
    <mergeCell ref="A10:A12"/>
    <mergeCell ref="B10:B12"/>
    <mergeCell ref="C10:C12"/>
    <mergeCell ref="D10:D12"/>
    <mergeCell ref="E10:E12"/>
    <mergeCell ref="E13:E15"/>
    <mergeCell ref="F7:F9"/>
    <mergeCell ref="G7:G9"/>
    <mergeCell ref="H7:H9"/>
    <mergeCell ref="H13:H15"/>
    <mergeCell ref="I7:I9"/>
    <mergeCell ref="G10:G12"/>
    <mergeCell ref="H10:H12"/>
    <mergeCell ref="I10:I12"/>
    <mergeCell ref="F10:F12"/>
    <mergeCell ref="A7:A9"/>
    <mergeCell ref="B7:B9"/>
    <mergeCell ref="C7:C9"/>
    <mergeCell ref="D7:D9"/>
    <mergeCell ref="E7:E9"/>
    <mergeCell ref="I2:I3"/>
    <mergeCell ref="J2:J3"/>
    <mergeCell ref="A4:A6"/>
    <mergeCell ref="B4:B6"/>
    <mergeCell ref="C4:C6"/>
    <mergeCell ref="D4:D6"/>
    <mergeCell ref="E4:E6"/>
    <mergeCell ref="F4:F6"/>
    <mergeCell ref="G4:G6"/>
    <mergeCell ref="H4:H6"/>
    <mergeCell ref="I4:I6"/>
    <mergeCell ref="A1:H1"/>
    <mergeCell ref="A2:A3"/>
    <mergeCell ref="B2:B3"/>
    <mergeCell ref="C2:C3"/>
    <mergeCell ref="E2:E3"/>
    <mergeCell ref="F2:F3"/>
    <mergeCell ref="G2:G3"/>
    <mergeCell ref="H2:H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CLIN 210000 Summary</vt:lpstr>
      <vt:lpstr>Contract Year 1 - Detail</vt:lpstr>
      <vt:lpstr>Contact Year 2 - Detail</vt:lpstr>
      <vt:lpstr>Contract Year 3 - Detail</vt:lpstr>
      <vt:lpstr>Contract Year 4 - Detail</vt:lpstr>
      <vt:lpstr>Contract Year 5 - Detail</vt:lpstr>
      <vt:lpstr>Contract Year 6 (Opt 1) -Detail</vt:lpstr>
      <vt:lpstr>Contract Year 7 (Opt 1) -Detail</vt:lpstr>
      <vt:lpstr>Contract Year 8 (Opt 1) -Detail</vt:lpstr>
      <vt:lpstr>Contract Year 9 (Opt 2) -Detail</vt:lpstr>
      <vt:lpstr>Contract Year 10 (Opt 2)-Detail</vt:lpstr>
      <vt:lpstr>CY 11-FAR 52.217-8 (6 mo extn)</vt:lpstr>
      <vt:lpstr>Labor Categories_W_PRICES</vt:lpstr>
      <vt:lpstr>Sheet1</vt:lpstr>
    </vt:vector>
  </TitlesOfParts>
  <Company>General Services Administration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PatrickCJacobsen</dc:creator>
  <cp:lastModifiedBy>TraceyTEmbry</cp:lastModifiedBy>
  <dcterms:created xsi:type="dcterms:W3CDTF">2015-09-17T16:00:06Z</dcterms:created>
  <dcterms:modified xsi:type="dcterms:W3CDTF">2016-11-08T18:13:00Z</dcterms:modified>
</cp:coreProperties>
</file>